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4365" yWindow="465" windowWidth="19440" windowHeight="12240"/>
  </bookViews>
  <sheets>
    <sheet name="Hoja2" sheetId="2" r:id="rId1"/>
  </sheets>
  <definedNames>
    <definedName name="_xlnm.Print_Area" localSheetId="0">Hoja2!$A$1:$H$352</definedName>
  </definedNames>
  <calcPr calcId="144525"/>
</workbook>
</file>

<file path=xl/calcChain.xml><?xml version="1.0" encoding="utf-8"?>
<calcChain xmlns="http://schemas.openxmlformats.org/spreadsheetml/2006/main">
  <c r="G340" i="2" l="1"/>
  <c r="F340" i="2"/>
  <c r="G334" i="2"/>
  <c r="F334" i="2"/>
  <c r="G320" i="2"/>
  <c r="F320" i="2"/>
  <c r="G318" i="2"/>
  <c r="F318" i="2"/>
  <c r="G309" i="2"/>
  <c r="F309" i="2"/>
  <c r="G307" i="2"/>
  <c r="F307" i="2"/>
  <c r="G295" i="2"/>
  <c r="F295" i="2"/>
  <c r="G289" i="2"/>
  <c r="F289" i="2"/>
  <c r="G277" i="2"/>
  <c r="F277" i="2"/>
  <c r="G274" i="2"/>
  <c r="F274" i="2"/>
  <c r="G269" i="2"/>
  <c r="G267" i="2" s="1"/>
  <c r="F269" i="2"/>
  <c r="F267" i="2"/>
  <c r="G251" i="2"/>
  <c r="G241" i="2" s="1"/>
  <c r="F251" i="2"/>
  <c r="G248" i="2"/>
  <c r="F248" i="2"/>
  <c r="G242" i="2"/>
  <c r="F242" i="2"/>
  <c r="F241" i="2"/>
  <c r="G234" i="2"/>
  <c r="G223" i="2" s="1"/>
  <c r="F234" i="2"/>
  <c r="G229" i="2"/>
  <c r="F229" i="2"/>
  <c r="G225" i="2"/>
  <c r="F225" i="2"/>
  <c r="F223" i="2"/>
  <c r="G213" i="2"/>
  <c r="G202" i="2" s="1"/>
  <c r="F213" i="2"/>
  <c r="G209" i="2"/>
  <c r="F209" i="2"/>
  <c r="G204" i="2"/>
  <c r="F204" i="2"/>
  <c r="F202" i="2"/>
  <c r="F138" i="2" s="1"/>
  <c r="G197" i="2"/>
  <c r="G188" i="2" s="1"/>
  <c r="F197" i="2"/>
  <c r="G194" i="2"/>
  <c r="F194" i="2"/>
  <c r="G190" i="2"/>
  <c r="F190" i="2"/>
  <c r="F188" i="2"/>
  <c r="G184" i="2"/>
  <c r="G169" i="2" s="1"/>
  <c r="F184" i="2"/>
  <c r="G176" i="2"/>
  <c r="F176" i="2"/>
  <c r="G171" i="2"/>
  <c r="F171" i="2"/>
  <c r="F169" i="2"/>
  <c r="G162" i="2"/>
  <c r="F162" i="2"/>
  <c r="G153" i="2"/>
  <c r="F153" i="2"/>
  <c r="G141" i="2"/>
  <c r="G140" i="2" s="1"/>
  <c r="F141" i="2"/>
  <c r="F140" i="2"/>
  <c r="G117" i="2"/>
  <c r="F117" i="2"/>
  <c r="F113" i="2" s="1"/>
  <c r="G113" i="2"/>
  <c r="G111" i="2"/>
  <c r="F111" i="2"/>
  <c r="G100" i="2"/>
  <c r="F100" i="2"/>
  <c r="G93" i="2"/>
  <c r="F93" i="2"/>
  <c r="G91" i="2"/>
  <c r="F91" i="2"/>
  <c r="G87" i="2"/>
  <c r="F87" i="2"/>
  <c r="F65" i="2" s="1"/>
  <c r="G82" i="2"/>
  <c r="G65" i="2" s="1"/>
  <c r="F82" i="2"/>
  <c r="G66" i="2"/>
  <c r="F66" i="2"/>
  <c r="G61" i="2"/>
  <c r="F61" i="2"/>
  <c r="G56" i="2"/>
  <c r="F56" i="2"/>
  <c r="G47" i="2"/>
  <c r="F47" i="2"/>
  <c r="G26" i="2"/>
  <c r="F26" i="2"/>
  <c r="G22" i="2"/>
  <c r="F22" i="2"/>
  <c r="F20" i="2" l="1"/>
  <c r="F344" i="2" s="1"/>
  <c r="E349" i="2" s="1"/>
  <c r="G138" i="2"/>
  <c r="G20" i="2" s="1"/>
  <c r="G344" i="2" s="1"/>
  <c r="F349" i="2" s="1"/>
  <c r="G349" i="2" s="1"/>
</calcChain>
</file>

<file path=xl/sharedStrings.xml><?xml version="1.0" encoding="utf-8"?>
<sst xmlns="http://schemas.openxmlformats.org/spreadsheetml/2006/main" count="669" uniqueCount="645">
  <si>
    <t>I. INFORMACION GENERAL DEL ESTABLECIMIENTO</t>
  </si>
  <si>
    <r>
      <t xml:space="preserve">Instrucciones: </t>
    </r>
    <r>
      <rPr>
        <sz val="11"/>
        <rFont val="Arial Narrow"/>
        <family val="2"/>
      </rPr>
      <t>Indicar en cada casilla la información correspondiente</t>
    </r>
  </si>
  <si>
    <t>FECHA DE ELABORACION DE LA EVALUACION POR PARTE DEL ESTABLECIMIENTO</t>
  </si>
  <si>
    <t>RESPONSABLE DEL ESTABLECIMIENTO</t>
  </si>
  <si>
    <t>II. EVALUACION DEL NIVEL SANITARIO DE CUMPLIMIENTO</t>
  </si>
  <si>
    <t xml:space="preserve">ASPECTO </t>
  </si>
  <si>
    <t>Evaluación del establecimiento. PUNTAJE OBTENIDO</t>
  </si>
  <si>
    <t>Observaciones</t>
  </si>
  <si>
    <t>ESTÁNDARES DE EJECUCIÓN SANITARIA</t>
  </si>
  <si>
    <t>LOCALIZACIÓN Y ACCESOS</t>
  </si>
  <si>
    <t>DISEÑO Y CONSTRUCCION</t>
  </si>
  <si>
    <t>La iluminación no altera los colores, ni genera sombras inadecuadas</t>
  </si>
  <si>
    <t xml:space="preserve">Los vestieres cuentan con las facilidades para que el personal pueda realizar el cambio de ropa. </t>
  </si>
  <si>
    <t>Los sanitarios no están ubicados dentro del área de proceso</t>
  </si>
  <si>
    <t>Instalaciones para realizar operaciones de Limpieza y desinfección en áreas de proceso</t>
  </si>
  <si>
    <t>El personal mantiene una esmerada limpieza e higiene y aplica las buenas prácticas higiénicas en sus labores para evitar la contaminacion del alimento y las superficies en contacto con este.</t>
  </si>
  <si>
    <t>Cuando el personal utiliza delantal éste permanece atado al cuerpo en forma adecuada para evitar contaminación del alimento o accidentes de trabajo</t>
  </si>
  <si>
    <t>Los manipuladores cuentan con todos los elementos de protección necesarios de acuerdo a su labor</t>
  </si>
  <si>
    <t xml:space="preserve">Las uñas del personal se mantienen cortas y limpias, libres de esmalte. </t>
  </si>
  <si>
    <t>El personal usa calzado cerrado, de material resistente e impermeable y de tacón bajo</t>
  </si>
  <si>
    <t>El personal que presenta afecciones en la piel o enfermedades infectocontagiosas se excluye de cualquier actividad directa de manipulación del producto.</t>
  </si>
  <si>
    <t>INSTALACIONES, EQUIPOS Y UTENSILIOS</t>
  </si>
  <si>
    <t>PROGRAMAS COMPLEMENTARIOS</t>
  </si>
  <si>
    <t>Laboratorios. La planta cuenta con laboratorio propio o contratado que esté autorizado por la autoridad sanitaria competente, con el fin de realizar las pruebas necesarias para implementar los planes y programas orientados a mantener la inocuidad del producto.</t>
  </si>
  <si>
    <t>RESULTADO GLOBALES DE CUMPLIMIENTO DEL ESTABLECIMIENTO</t>
  </si>
  <si>
    <t>PUNTAJE MAXIMO</t>
  </si>
  <si>
    <t>PUNTAJE OBTENIDO POR  PLANTA</t>
  </si>
  <si>
    <t xml:space="preserve">% CUMPLIMIENTO </t>
  </si>
  <si>
    <t>FIRMA DEL REPRESENTANTE DEL ESTABLECIMIENTO</t>
  </si>
  <si>
    <t>Las lámparas cuentan  con sistemas de protección para evitar la contaminación de la carne y los productos cárnicos comestibles, en caso de ruptura o cualquier accidente</t>
  </si>
  <si>
    <t>Las instalaciones sanitarias  están dotados de lavamanos, orinales, inodoros y duchas.</t>
  </si>
  <si>
    <t>El  vehículo de transporte de carne cuenta con la temperatura requerida por los productos a transportar.</t>
  </si>
  <si>
    <t>PUNTAJE TOTAL</t>
  </si>
  <si>
    <t>RESULTADOS PRESENTADOS POR LA PLANTA DE BENEFICIO</t>
  </si>
  <si>
    <r>
      <t xml:space="preserve">Instrucciones generales para diligenciar el formulario.
</t>
    </r>
    <r>
      <rPr>
        <sz val="11"/>
        <rFont val="Arial Narrow"/>
        <family val="2"/>
      </rPr>
      <t xml:space="preserve">• La información contenida en el formato es confidencial.
• Diligencie el formato en letra clara y legible, “sin enmendaduras ni tachones”.
</t>
    </r>
  </si>
  <si>
    <t>DISPOSICION REGLAMENTARIA</t>
  </si>
  <si>
    <t>La planta de beneficio cumple con los estándares de ejecución sanitaria:
1. Localización y accesos
2. Diseño y construcción
3. Sistema de drenajes
4. Ventilación
5. Iluminación
6.Instalaciones Sanitarias
7. Control Integrado de Plagas
8. Manejo de residuos sólidos y líquidos
9. Calidad de Agua
10. Operaciones Sanitarias
11. Personal Manipulador
12. Instalaciones, equipos y utensilios</t>
  </si>
  <si>
    <t>El establecimiento se encuentra localizado en terreno no inundable y está alejada de focos de insalubridad o de actividades que puedan afectar la inocuidad del producto.</t>
  </si>
  <si>
    <t>La planta funciona y se mantiene  de forma que se evita la contaminación del producto</t>
  </si>
  <si>
    <t>El personal de la planta no transita de zonas de mayor riesgo de contaminación a zonas de menor riesgo de contaminación</t>
  </si>
  <si>
    <t>El establecimiento dispone de servicios generales de funcionamiento (agua potable, energía)</t>
  </si>
  <si>
    <t>Los pisos de la planta son construidos con material resistente y con acabado sanitario, con pendiente suficiente para permitir desagüe a sifones, los cuales están protegidos con rejillas de material sanitario.</t>
  </si>
  <si>
    <t>Las paredes de la planta de beneficio están construidas en materiales resistentes y con acabados sanitarios, con uniones redondeadas entre paredes, entre paredes y pisos y están diseñadas y construidas para evitar la acumulación de suciedad y facilitar la limpieza y desinfección</t>
  </si>
  <si>
    <t>Las ventanas y otras aberturas están construidas de forma que se evita la acumulación de suciedad, facilitan la limpieza y desinfección y evitan ingreso de plagas y partículas.</t>
  </si>
  <si>
    <t>Las áreas donde se procesa, manipula o  almacena la carne y productos cárnicos comestibles están separadas de las áreas de productos no comestibles para evitar contaminación cruzada.</t>
  </si>
  <si>
    <t>Las áreas donde se procesa, manipula, almacena o inspecciona la carne y productos cárnicos comestibles cumple los requisitos de  iluminación  en cuento a intensidad y protección.</t>
  </si>
  <si>
    <t>Cada área o sección de la planta de beneficio se encuentra señalizada en cuanto a accesos, circulación, servicios, seguridad, entre otras</t>
  </si>
  <si>
    <t>El sistema de drenaje permite la evacuación continua de aguas industriales  y domésticas sin que se genere empozamiento y estancamiento</t>
  </si>
  <si>
    <t>En las áreas de proceso no existen  trampas de grasa y otros sistemas de tratamiento de aguas residuales.</t>
  </si>
  <si>
    <t>Las cajas de inspección se encuentran ubicadas de tal forma que se evita la contaminación del producto</t>
  </si>
  <si>
    <t>El sistema de drenaje evita la contaminación del producto, del suministro del agua potable, de los equipos y herramientas y la creación de condiciones insalubres dentro de la planta.</t>
  </si>
  <si>
    <t>Se evita las condiciones de contracorriente e interconexiones entre sistemas de cañería que descargan aguas industriales y domésticas y el retorno de los gases y vapores generados.</t>
  </si>
  <si>
    <t xml:space="preserve">Se dispone de las aguas residuales mediante sistemas separados para las aguas industriales y las domésticas, evitando el retorno de las aguas residuales y la comunicación de aguas domésticas en áreas  donde se procesan, manejan o almacenan productos. </t>
  </si>
  <si>
    <t>Los sistema de desagüe cuentan con  sifones adecuados, y  están  construidos y diseñados para prevenir el riesgo de contaminación de los productos</t>
  </si>
  <si>
    <t>Entre las diferentes áreas de proceso  no existen escurrimientos de líquidos y no se genera contaminación directa al producto en otras áreas o etapas del proceso</t>
  </si>
  <si>
    <t>Se garantiza que el flujo de aire en el establecimiento no vaya de un área sucia a un área limpia</t>
  </si>
  <si>
    <t>Cuando se suministra aire del exterior al interior del establecimiento se garantiza que no contamina la carne y los productos cárnicos comestibles de aves.</t>
  </si>
  <si>
    <t>Baños y vestieres</t>
  </si>
  <si>
    <t xml:space="preserve">Los baños y vestieres se mantiene en condiciones sanitarias y en correcto estado de funcionamiento </t>
  </si>
  <si>
    <t>Existe separación física entre los sanitarios y vestieres.</t>
  </si>
  <si>
    <t>El establecimiento cuenta con un sanitario por cada 20 personas o menos, y éstos se encuentran separados e identificados por sexo.</t>
  </si>
  <si>
    <t>Las instalaciones (paredes, pisos y techos) de los baños y vestieres están contruídas en material sólido y con acabado sanitario .</t>
  </si>
  <si>
    <t>El área de vestieres cuenta con bancas suficientes para que el personal se cambie.</t>
  </si>
  <si>
    <t>Los sistemas de ventilación y de extracción de olores  no están dirigidos a las áreas del proceso.</t>
  </si>
  <si>
    <t>Filtros sanitarios</t>
  </si>
  <si>
    <t>Control Integrado de Plagas</t>
  </si>
  <si>
    <t>Se cuenta con un programa permanente para prevenir refugio y cria de plagas con enfoque de control integrado:
1. Diagnóstico inicial
2. Soporte de medidas ejecutadas
3. Sistema de seguimiento continuo
4. Documentacion del programa 
5.Registro de verificación del programa</t>
  </si>
  <si>
    <t>Los residuos generados durante el proceso de beneficio se manejan de tal forma que se evita la contaminación de la carne, productos cárnicos comestibles, equipos y áreas de proceso.</t>
  </si>
  <si>
    <t>Se utilizan recipientes de material sanitario, de fácil limpieza y desinfección para almacenar productos cárnicos no comestibles y decomisos.  Su diseño no genera condiciones insalubres.
Estos recipientes no se utilizan para almacenar ningún producto comestible.
Los recicipientes cuentan con marcas notorias y distintivas que identifiquen los usos permitidos.</t>
  </si>
  <si>
    <t>Se cuenta con sistemas o carros de uso exclusivo para carne y productos cárnicos declarados no aptos para consumo humano.
Estos sistemas o carros son herméticos, están construidos en materiales sanitarios, provistos de tapa con cierre e identificados.</t>
  </si>
  <si>
    <t>CALIDAD DE AGUA</t>
  </si>
  <si>
    <t>Se encuentran identificado el sistema hidaúlico del establecimiento</t>
  </si>
  <si>
    <t xml:space="preserve">El establecimiento cuenta con un plano del sistema hidarúlico y el manual de operación. </t>
  </si>
  <si>
    <t>La planta de beneficio realiza operaciones de Limpieza y desinfección aplicada a las superficies de las instalaciones, utensilios y equipos del establecimiento que no están en contacto con el alimento.
Las operaciones sanitarias cuentan con:
- Procedimientos documentados
- Cronograma de ejecución.
- Registros
Las operaciones sanitarias se realizan con sustancias químicas de Limpieza y desinfección que cumplen la legislación.</t>
  </si>
  <si>
    <t>PERSONAL   MANIPULADOR</t>
  </si>
  <si>
    <t>1. La planta garantiza que el personal manipulador (que trabaja en contacto directo con los animales, la carne, los productos cárnicos comestibles, las superficies en contacto con los productos y los materiales de empaque) cumplen con las condiciones de estado de salud, capacitación, dotacion y prácticas higiénicas y medidas de protección.
2. En el establecimiento se encuentra prohibido la permanencia de personal ajeno al proceso.
3. Los visitantes autorizados cumplen con las normas de higiene y seguridad equivalentes al manipulador de alimentos.
4. La planta garantiza el cumplimiento de programas de salud ocupacional y seguridad industrial</t>
  </si>
  <si>
    <t>El personal usa ropa de trabajo  limpia y adecuada para el trabajo de color claro, que permite visualizar el estado de limpieza, con cierres y cremalleras o broches en lugar de botones, sin accesorios, sin bolsillos ubicados por encima de la cintura.</t>
  </si>
  <si>
    <t>El personal de la planta no sale e ingresa al establecimiento con la dotación de trabajo.</t>
  </si>
  <si>
    <t>Cuando el personal usa guantes estos se mantienen en perfectas condiciones sanitarias, libres de roturas, imperfectos y se limpian y se desinfectan regularmente. El uso de estos no eximen al operario del lavado y desinfección de manos. El material de los guantes es apropiado para la labor desempeñada.</t>
  </si>
  <si>
    <t>Requisitos de las instalaciones</t>
  </si>
  <si>
    <t>Equipos y utensilios</t>
  </si>
  <si>
    <t>Requisitos para las operaciones</t>
  </si>
  <si>
    <t>Requisitos de los equipos y utensilios</t>
  </si>
  <si>
    <t>Los equipos y utensilios deben estar construidos en material sanitario con diseño que evite la contaminación y con dimensiones acordes con el volumen de beneficio.</t>
  </si>
  <si>
    <t>Los cuchillos empleados son de material sanitario y exclusivos para cada actividad.</t>
  </si>
  <si>
    <t>Requisitos de las operaciones</t>
  </si>
  <si>
    <t xml:space="preserve"> Las operaciones de evisceración garantizan las condiciones sanitarias del producto y evitan riesgos de contaminación cruzada.</t>
  </si>
  <si>
    <t>La evisceración se  efectúa antes de que hayan transcurrido 30 minutos después del desangrado.</t>
  </si>
  <si>
    <t>Toda ave eviscerada se somete inmediatamente al proceso de enfriado.</t>
  </si>
  <si>
    <t xml:space="preserve">El establecimiento solamente utiliza como desinfectantes, las sustancias autorizadas por el Ministerio de  la Protección Social. </t>
  </si>
  <si>
    <t>El tiempo de permanencia de las canales en los tanques de pre-enfriamiento y enfriamiento es el necesario para obtener la temperatura máxima de  4ºC, medida en el centro de la masa muscular, procedimiento que garantiza la inocuidad del producto.</t>
  </si>
  <si>
    <t>Las canastas o contenedores para el empaque de canales a granel, son de material sanitario. En todos los casos, las canales no están en contacto directo con la superficie de las canastas o contenedores.</t>
  </si>
  <si>
    <t>La planta garantiza la identificación del producto a fin de mantener la trazabilidad del mismo.</t>
  </si>
  <si>
    <t xml:space="preserve">El área o taller de mantenimiento se encuentra bien ubicado y en condiciones de limpieza y no genera contaminación a las áreas de proceso. </t>
  </si>
  <si>
    <t>Se cuenta con área de máquinas</t>
  </si>
  <si>
    <t>El establecimiento cuenta con un área de disposición y tratamiento de residuos líquidos y almacenamiento de residuos sólidos</t>
  </si>
  <si>
    <t>Res. 242 de 2013  Art. 22</t>
  </si>
  <si>
    <t>Res. 242 de 2013  Art. 22 N. 1</t>
  </si>
  <si>
    <t>Res. 242 de 2013  Art. 22 N. 1.1</t>
  </si>
  <si>
    <t>Res. 242 de 2013  Art. 22 N. 1.2</t>
  </si>
  <si>
    <t>Res. 242 de 2013  Art. 22 N. 1.3</t>
  </si>
  <si>
    <t>Res. 242 de 2013  Art. 22 N. 2</t>
  </si>
  <si>
    <t>Res. 242 de 2013  Art. 22 N. 2.1</t>
  </si>
  <si>
    <t>Res. 242 de 2013  Art. 22 N. 2.2</t>
  </si>
  <si>
    <t>Res. 242 de 2013  Art. 22 N. 2.4</t>
  </si>
  <si>
    <t>Res. 242 de 2013  Art. 22 N. 3</t>
  </si>
  <si>
    <t>Res. 242 de 2013  Art. 22 N. 3.1</t>
  </si>
  <si>
    <t>Res. 242 de 2013  Art. 22 N. 3.2</t>
  </si>
  <si>
    <t>1. El establecimiento cuenta con la descripción de los POES donde se establecen los procedimientos que se llevan a cabo diariamente, antes y durante las operaciones.
2. Cada procedimiento está identificado como operativo o preoperativo
3. Se encuentran las indicaciones para la limpieza y desinfección de las superficies en contacto con el alimento existentes en instalaciones, equipos y utensilios</t>
  </si>
  <si>
    <t>1. Los POES, están con  fecha y  firma de la persona que tiene la  mayor autoridad en el sitio o la de un funcionario de muy alto nivel en el establecimiento. 
2. El establecimiento cumple con los POES 
3. Los POES cuentan con la fecha y firma del inicio de su implementación o del momento en que se efectúe  cualquier modificación de los mismos.</t>
  </si>
  <si>
    <t>En los POES se especifica la frecuencia con que cada procedimiento se lleva a cabo, se identifican los responsables de la implementación y la conservación de dichos procedimientos.</t>
  </si>
  <si>
    <t xml:space="preserve">Los procedimientos pre-operativos indicados en los POES se realizan antes de comenzar las operaciones del establecimiento. </t>
  </si>
  <si>
    <t>Los demás procedimientos contenidos en el POES se realizan con las frecuencias especificadas</t>
  </si>
  <si>
    <t>La planta monitorea diariamente la implementación de los procedimientos contenidos en el POES</t>
  </si>
  <si>
    <t>ACCIONES CORRECTIVAS DE LOS PROCEDIMIENTOS OPERATIVOS ESTANDARIZADOS DE SANEAMIENTO (POES). 
1.El establecimiento toma las acciones correctivas apropiadas cuando el establecimiento  o la autoridad sanitaria determinan que los POES no  son eficaces a fin de evitar la contaminación directa o  indirecta de los productos.
2. Las acciones correctivas incluyen procedimientos para asegurar la adecuada eliminación de productos contaminados, restaurar las condiciones sanitarias, y prevenir la recurrencia de los factores que generan la contaminación directa o adulteración de los productos. Se incluyen reevaluaciones, modificaciones a los POES, y a los procedimientos o las mejoras en su implementación.</t>
  </si>
  <si>
    <t>La planta tiene implementado un plan de muestreo de microorganismos, el cual se determina
con base en los riesgos microbiológicos para la salud pública.</t>
  </si>
  <si>
    <t xml:space="preserve"> INSPECCIÓN ANTE - MORTEM</t>
  </si>
  <si>
    <t>La planta  identifica los animales que podrían representar una amenaza para la salud del personal que manejan las diferentes operaciones del proceso.</t>
  </si>
  <si>
    <t>La planta identifica los lotes sospechosos de haber sido tratados con antibióticos u otros agentes quimioterapéuticos basados en el certificado sanitario de granjas.</t>
  </si>
  <si>
    <t xml:space="preserve">La planta identifica los lotes o aves sospechosas que pueden dar lugar a una contaminación de sus canales y sus partes durante las operaciones del proceso, que pueda alterar las condiciones de inocuidad del producto. </t>
  </si>
  <si>
    <t>La planta identifica los lotes sospechosos que pueden presentar enfermedades de notificación obligatoria o enfermedades exóticas.</t>
  </si>
  <si>
    <t xml:space="preserve"> INSPECCIÓN POST - MORTEM</t>
  </si>
  <si>
    <t>Dec. 1500 de 2007  Art. 8 Res. 242 de 2013  Art. 54</t>
  </si>
  <si>
    <t>Res. 242 de 2013  Art. 54 N.2</t>
  </si>
  <si>
    <t>Cuando se almacenan carnes empacadas se cuenta estantes que permiten la circulación del frío.</t>
  </si>
  <si>
    <t>Res. 242 de 2013  Art. 54 N.4</t>
  </si>
  <si>
    <t>Res. 242 de 2013  Art. 54 N.7</t>
  </si>
  <si>
    <t xml:space="preserve">El agua  de los difusores es canalizada mediante tubos hacia el desagüe </t>
  </si>
  <si>
    <t xml:space="preserve">                                 FORMATO DE EVALUACION DEL NIVEL SANITARIO DE CUMPLIMIENTO PARA  PLANTAS DE BENEFICIO DE AVES </t>
  </si>
  <si>
    <t>Instrucciones: 
Para el diligenciamiento de la evaluación del nivel sanitario de cumplimiento se recomienda revisar cuidadosamente el Decreto 1500 de 2007, Decreto 2270 de 2012  y la Resolución 242 de 2013 y aplicar los siguientes criterios:
1. En la casilla de Evaluación del Establecimiento indique el puntaje obtenido por la planta de beneficio así:
      a.  Califique con uno (1) si el establecimiento cumple totalmente con la disposición reglamentaria evaluada
      b.  Califique con cero (0) si el establecimiento no cumple con la disposición reglamentaria evaluada o cumple parcialmente
      c.  Para los requerimientos que se encuentran señalados como opcionales (si los realiza el establecimiento) siga los parámetros de evaluación señalados en los literales a y b si el establecimiento realiza  la operación, de lo contrario califique con uno (1) e indique en la casilla de observaciones el comentario de no No aplica.
2. En la casiila CAUSA DE INCUMPLIMIENTO (CUANDO LA CALIFICACIÓN ES 0), describa los motivos por los cuales no se cumple el requisito sanitario, para todos aquellos items que se calificaron como 0.
3. En la casilla ACTIVIDADES DETALLADAS NECESARIAS PARA DAR CUMPLIMIENTO, describa todas las acciones que tiene que implementar para cumplir con la disposición reglamentaria, para todos aquellos i¡tems  que se calificaron como 0. Pueden existir varias actividades para dar cumplimiento a un requisito reglamentario.
4. En la casilla RESPONSABLE DE LA ACTIVIDAD PARA DAR CUMPLIMIENTO, incluya el nombre de la persona de la planta que debe implementar la actividad para dar cumplimiento al item calificado como 0.
5. en la casilla FECHA DE FINAL DE IMPLEMENTACIÓN DE LA ACTIVIDAD , incluir la fecha en la cual se va a finalizar la actividad que va adar cumplimiento al requisito reglamentario, incluyen día, mes y el año de implementación (elemplo 15 DE OCTUBRE DE 2016.En caso que se incluyan varias actividades para un requisito reglamentario, registrar la fecha de ejecución de la última actividad necesaria para cumplir totalmente con este requisito.
6.  En la casilla de observaciones describa los aspectos que considere necesarios sobre el item evaluado.
NOTA
El formato se encuentra formulado para facilitar la suma de las evaluaciones por categorías, por favor no toque las casillas de totales o subtotales. Esta sumatoria sirve como orientación al establecimiento con el fin de que establezca su nivel de cumplimiento para cada grupo de items relacionados frente a la reglamentación sanitaria.</t>
  </si>
  <si>
    <t>PUNTAJE    MAXIMO</t>
  </si>
  <si>
    <t>Dec. 1500 de 2007  Art. 26 N. 1.1. Res. 242 de 2013  Art. 4</t>
  </si>
  <si>
    <t>Res. 242 de 2013  Art. 4</t>
  </si>
  <si>
    <t xml:space="preserve">Dec. 1500 de 2007  Art. 25 N. 1.1.2. Art. 5 Res. 242 de 2013 </t>
  </si>
  <si>
    <t xml:space="preserve">Art. 5 N. 1 Res. 242 de 2013 </t>
  </si>
  <si>
    <t>El establecimiento está ubicado cumpliendo con el Plan de Ordenamiento Territorial, o el  Plan Básico de ordenamiento territorial, o el Esquema de ordenamiento territorial. (Debe presentar permiso de la autoridad correspondiente)</t>
  </si>
  <si>
    <t xml:space="preserve">Art. 5 N. 2 Res. 242 de 2013 </t>
  </si>
  <si>
    <t xml:space="preserve">Art. 5 N. 3 Res. 242 de 2013 </t>
  </si>
  <si>
    <t>La planta deberá contar con patio de maniobras, áreas de cargue y
descargue en todo caso es de superficie tratada dura, de manera tal
que se controle el levantamiento de polvo debido a las operaciones propias
del establecimiento; tiene declives adecuados y disponer de drenajes
suficientes.
En aquellos casos, en los que por el diseño de los establecimientos no se
pueda contar con patio de maniobras, las áreas de cargue y descargue, y
zonas internas de tránsito de vehículos cumplen con las condiciones
anteriormente señaladas.</t>
  </si>
  <si>
    <t>Dec. 1500 de 2007  Art. 26 N. 1.1.3. Res. 242 de 2013  Art. 6</t>
  </si>
  <si>
    <t>Res. 242 de 2013  Art. 6 N. 1</t>
  </si>
  <si>
    <t>La planta de beneficio cuenta con áreas idependientes que aseguran el desarrollo higiénico de las operaciones evitando la contaminación de la carne y productos cárnicos comestibles</t>
  </si>
  <si>
    <t>Res. 242 de 2013  Art. 6 N. 2</t>
  </si>
  <si>
    <t>Res. 242 de 2013  Art. 6 N. 3</t>
  </si>
  <si>
    <t>Dentro de las instalaciones de la planta de beneficio no existen construcciones, viviendas o industrias ajenas a los procesos industriales de la carne  y sus derivados.</t>
  </si>
  <si>
    <t>Res. 242 de 2013  Art. 6 N. 4</t>
  </si>
  <si>
    <t>Los edificios e instalaciones de la planta son cerrados de tal forma que se impide el ingreso de plagas, su construcción es sólida, bien mantenida y de dimensiones suficientes para desarrollo de las actividades y evitar la contaminación del producto.</t>
  </si>
  <si>
    <t>Res. 242 de 2013  Art. 6 N. 5</t>
  </si>
  <si>
    <t>La planta cuenta El diseño debe ser unidireccional, en secuencia lógica del proceso desde la recepción hasta el despacho evitando retrasos indebidos y flujos cruzados</t>
  </si>
  <si>
    <t>Res. 242 de 2013  Art. 6 N. 6</t>
  </si>
  <si>
    <t>Res. 242 de 2013  Art. 6 N. 7</t>
  </si>
  <si>
    <t>Res. 242 de 2013  Art. 6 N. 8</t>
  </si>
  <si>
    <t>El establecimiento garantiza el funcionamiento de las áreas y secciones que requieren energía eléctrica y cuentan con planes de contingencia aprobados por el INVIMA</t>
  </si>
  <si>
    <t>Res. 242 de 2013  Art. 6 N. 9</t>
  </si>
  <si>
    <t>La edificación de la planta de beneficio y sus  instalaciones son de acabado en material sanitario, de tamaño adecuado para el desarrollo de las operaciones y manipulación del producto y se mantienen en buen estado.</t>
  </si>
  <si>
    <t>Res. 242 de 2013  Art. 6 N. 10</t>
  </si>
  <si>
    <t>Res. 242 de 2013  Art. 6 N. 11</t>
  </si>
  <si>
    <t>Res. 242 de 2013  Art. 6 N. 12</t>
  </si>
  <si>
    <t>En la planta los techos, falsos techos y demás instalaciones suspendidas, están diseñados y construidos, de tal forma que impidan la acumulación de suciedad y cuentan acabados en materiales sanitarios.</t>
  </si>
  <si>
    <t>Res. 242 de 2013  Art. 6 N. 13</t>
  </si>
  <si>
    <t>Las estructuras elevadas, rampas, escaleras y sus accesorios  están diseñados en material resistente con acabados sanitarios y ubicados de forma que se evite la contaminación del producto o dificulte el flujo regular del proceso.</t>
  </si>
  <si>
    <t>Res. 242 de 2013  Art. 6 N. 14</t>
  </si>
  <si>
    <t>Las puertas están construidas en material resistente con acabado de material sanitario.  Cuentan con sistema de cierre para que permanezcan cerradas y se evite el contraflujo de aire que genere contaminación. 
Las aberturas entre las puertas exteriores y los pisos no permiten el ingreso de plagas.</t>
  </si>
  <si>
    <t>Res. 242 de 2013  Art. 6 N. 15</t>
  </si>
  <si>
    <t>Res. 242 de 2013  Art. 6 N. 16</t>
  </si>
  <si>
    <t>Res. 242 de 2013  Art. 6 N. 17</t>
  </si>
  <si>
    <t>Res. 242 de 2013  Art. 6 N. 18</t>
  </si>
  <si>
    <t>Res. 242 de 2013  Art. 6 N. 19</t>
  </si>
  <si>
    <t>la planta cuenta  con áreas independientes que asegura  el bienestar de los animales y el desarrollo del proceso de beneficio bajo condiciones higiénicas, evitando la contaminación de la carne y los productos cárnicos comestibles.</t>
  </si>
  <si>
    <t>Res. 242 de 2013  Art. 6 N. 20</t>
  </si>
  <si>
    <t>El diseño y construcción del establecimiento evita el el ingreso de animales, personas y vehículos, sin el debido control o, contar con un cerco perimetral que garantice las anteriores condiciones.</t>
  </si>
  <si>
    <t xml:space="preserve">Dec. 1500 de 2007  Art. 26 N. 1.1.4. Art. 7 Res. 242 de 2013 </t>
  </si>
  <si>
    <t>Sistemas de denaje</t>
  </si>
  <si>
    <t>Res. 242 de 2013  Art 7 N.1</t>
  </si>
  <si>
    <t>Res. 242 de 2013  Art 7 N.2</t>
  </si>
  <si>
    <t>Res. 242 de 2013  Art 7 N.3</t>
  </si>
  <si>
    <t>Res. 242 de 2013  Art 7 N.4</t>
  </si>
  <si>
    <t>Res. 242 de 2013  Art 7 N.5</t>
  </si>
  <si>
    <t>Res. 242 de 2013  Art 7 N.6</t>
  </si>
  <si>
    <t>Res. 242 de 2013  Art 7 N.7</t>
  </si>
  <si>
    <t>Res. 242 de 2013  Art 7 N.8</t>
  </si>
  <si>
    <t>Dec. 1500 de 2007  Art. 26 N. 1.1.5. Res. 242 de 2013  Art. 8</t>
  </si>
  <si>
    <t>Ventilación</t>
  </si>
  <si>
    <t>Res. 242 de 2013  Art 8 N.1</t>
  </si>
  <si>
    <t>El establecimiento cuenta con sistemas de ventilación suficientes para controlar la codensación de las instalaciones donde se procese y empaque de la carne y productos cárncios comestibles, y asegurar el bienestar de los empleados.</t>
  </si>
  <si>
    <t>Res. 242 de 2013  Art 8 N.2</t>
  </si>
  <si>
    <t>Res. 242 de 2013  Art 8 N.3</t>
  </si>
  <si>
    <t>El establecimiento asegura la salida al exterior de las áreas de proceso de los olores, gases y vapores desagradables y se evita su acumulación</t>
  </si>
  <si>
    <t>Res. 242 de 2013  Art 8 N.4</t>
  </si>
  <si>
    <t>Dec. 1500 de 2007 Art. 26 N. 1.1.6. Res. 242 de 2013  Art. 9</t>
  </si>
  <si>
    <t>Iluminación</t>
  </si>
  <si>
    <t>Res. 242 de 2013  Art. 9 N. 1</t>
  </si>
  <si>
    <t>Res. 242 de 2013  Art. 9 N. 2.1, 2.2, 2.3</t>
  </si>
  <si>
    <t>La Intensidad de luz cumple mínimo con los siguientes niveles:
1. En puntos de inspección, salas de sacrificio, de procesamiento o desprese y áreas donde se trabaje con equipos de corte (cuchillos, rebanadoras, molinos y sierras) 550 lux
2. En áreas almacenamiento, lavamanos y filtros sanitarios: 220 lux
3. Otras áreas: 110 Lux</t>
  </si>
  <si>
    <t>Res. 242 de 2013  Art. 9 N. 3</t>
  </si>
  <si>
    <t>Dec. 1500 de 2007  Art. 26 N. 1.1.7. Res. 242 de 2013  Art. 10</t>
  </si>
  <si>
    <t>Instalaciones Sanitarias</t>
  </si>
  <si>
    <t>Res. 242 de 2013  Art. 10 N.1</t>
  </si>
  <si>
    <t>Res. 242 de 2013  Art. 10 N 1.1</t>
  </si>
  <si>
    <t>Res. 242 de 2013  Art. 10 N 1.2</t>
  </si>
  <si>
    <t>Res. 242 de 2013  Art. 10 N 1.3</t>
  </si>
  <si>
    <t>Los vestieres y sanitarios están ubicados convenientemente respecto al lugar de trabajo,  cerca del ingreso de las áreas y antes de los filtros sanitarios</t>
  </si>
  <si>
    <t>Res. 242 de 2013  Art. 10 N 1.4</t>
  </si>
  <si>
    <t>Res. 242 de 2013  Art. 10 N 1.5</t>
  </si>
  <si>
    <t>Res. 242 de 2013  Art. 10 N 1.6</t>
  </si>
  <si>
    <t>Res. 242 de 2013  Art. 10 N 1.7</t>
  </si>
  <si>
    <t>Los lavamanos están dotados dotados con agua potable, un dispositivo adecuado para el secado de manos, jabón desinfectante o cualquier elemento que cumpla la labor de lavar y desinfectar las manos.</t>
  </si>
  <si>
    <t>Res. 242 de 2013  Art. 10 N 1.8</t>
  </si>
  <si>
    <t>Res. 242 de 2013  Art. 10 N 1.9</t>
  </si>
  <si>
    <t>Las áreas de sanitarios y vestieres son de tamaño adecuado de acuerdo al volumen de personal del establecimiento.</t>
  </si>
  <si>
    <t>Res. 242 de 2013  Art. 10 N 1.10</t>
  </si>
  <si>
    <t>Se cuenta con recipientes para depósito de residuos en material sanitario y de accionamiento no manual</t>
  </si>
  <si>
    <t>Res. 242 de 2013  Art. 10 N 1.11</t>
  </si>
  <si>
    <t>Res. 242 de 2013  Art. 10 N 1.12</t>
  </si>
  <si>
    <t>Los casilleros o sistemas empleados para el almacenamiento o dispodición de la dotación son de uso exclusivo para ésta y su diseño permite la circulación de aire.</t>
  </si>
  <si>
    <t>Res. 242 de 2013  Art. 10 N 1.13</t>
  </si>
  <si>
    <t>Res. 242 de 2013  Art. 10 N 1.14</t>
  </si>
  <si>
    <t>Res. 242 de 2013  Art. 10 N 1.15</t>
  </si>
  <si>
    <t>La ubicación de las instalaciones sanitarias  garantizan que el tránsito de los operarios no represente riesgo de contaminación para el producto.
Existen  vestieres y sanitarios separados para las áreas de mayor contaminación de manera que no se ponga en peligro la inocuidad de la carne y productos cárnicos comestibles de aves.</t>
  </si>
  <si>
    <t xml:space="preserve"> Res. 242 de 2013  Art. 10 N. 2 </t>
  </si>
  <si>
    <t xml:space="preserve">Estan ubicados en áreas donde el tránsito de personal puede generar riesgos de contaminación entre un área y otra. </t>
  </si>
  <si>
    <t xml:space="preserve"> Res. 242 de 2013  Art. 10 N. 2.1</t>
  </si>
  <si>
    <t>Están ubicados de forma que su diseño y ubicación obligue al personal a hacer uso de éste.</t>
  </si>
  <si>
    <t xml:space="preserve"> Res. 242 de 2013  Art. 10 N. 2.2</t>
  </si>
  <si>
    <t>Los filtros sanitarios cuentan con una instalación para el lavado, desinfección y almacenamiento de delantales con colgadores construidos en material sanitario.</t>
  </si>
  <si>
    <t xml:space="preserve"> Res. 242 de 2013  Art. 10 N. 2.3</t>
  </si>
  <si>
    <t>Los filtros disponen de:
1. Sistema de lavado y desinfección de botas.
2. Lavamanos de accionamiento no manual, provisto con agua potable, jabón, desinfectante y un sistema adecuado de secado</t>
  </si>
  <si>
    <t xml:space="preserve"> Res. 242 de 2013  Art. 10 N. 3.</t>
  </si>
  <si>
    <t xml:space="preserve">Res. 242 de 2013  Art. 10 N.3.1 </t>
  </si>
  <si>
    <t>La planta cuenta con lavamanos de accionamiento no manual, provisto de sistema adecuado de lavado, desinfección y secado de manos</t>
  </si>
  <si>
    <t>Res. 242 de 2013  Art. 10 N.3.2</t>
  </si>
  <si>
    <t>Se cuenta con sistemas que garantice la desinfección de cuchillos, chairas, sierras y otros utensilios con agua a temperatura mínima de 82.5°C, u otro sistema equivalente</t>
  </si>
  <si>
    <t>Res. 242 de 2013  Art. 10 N.3.3</t>
  </si>
  <si>
    <t>Se dispone en las áreas de proceso de sistemas de higienización con agua fría y caliente con presión suficiente para el cumplimiento de los objetivos perseguidos en cada etapa de proceso.</t>
  </si>
  <si>
    <t>Dec. 1500 de 2007 Art. 26 N. 1.1.8. Res. 242 de 2013  Art. 4.7</t>
  </si>
  <si>
    <t xml:space="preserve">Dec. 1500 de 2007   Art. 26 N. 1.1.8. </t>
  </si>
  <si>
    <t>Dec. 1500 de 2007   Art. 26 N. 1.1.9. Res. 242 de 2013  Art. 11</t>
  </si>
  <si>
    <t>Manejo de Residuos Sólidos y Líquidos</t>
  </si>
  <si>
    <t xml:space="preserve">Dec. 1500 de 2007   Art. 26 N. 1.1.9. </t>
  </si>
  <si>
    <t>Se cuenta con:
1. Instalaciones áreas, elementos y procedimientos escritos e implementados para la separación, recolección, conducción, transporte interno, almacenamiento, evacuación, transporte externo y disposición final de los residuos.
2. Se encuentran registros de verificación.
3. Se cuenta con los permisos de la autoridad ambiental correspondiente.</t>
  </si>
  <si>
    <t xml:space="preserve">Res. 242 de 2013  Art. 11 N.1 </t>
  </si>
  <si>
    <t>Res. 242 de 2013  Art 11N.2</t>
  </si>
  <si>
    <t>Res. 242 de 2013  Art. 11 N.3</t>
  </si>
  <si>
    <t>Res. 242 de 2013  Art. 11 N.4</t>
  </si>
  <si>
    <t>El establecimiento cuenta con  áreas independientes para el manejo de productos cárnicos no comestibles y decomisos; diseñadas y construidas sanitariamente para asegurar el acopio, desnaturalización cuando se requiera, proceso y despacho de los mismos sin que constituyan una fuente de contaminación para los productos comestibles y para las demás áreas de proceso.</t>
  </si>
  <si>
    <t>Res. 242 de 2013  Art. 11 N.5</t>
  </si>
  <si>
    <t>El manejo de aves o decomisos  que por su natrualeza no puede ser utilizado en proceso de industrializacion se aplca los dispuesto en el Decreto 4126 de 2005 y la Res. 1164 de 2002 o las que lo modifiquen o sustituyan o se cuenta con un sistema de incineración debidamente regulado.</t>
  </si>
  <si>
    <t>Dec. 1500 de 2007   Art. 26 N. 1.1.11. Res. 242 de 2013 Art. 12</t>
  </si>
  <si>
    <t>Dec. 1500 de 2007   Art. 26 N. 1.1.11.</t>
  </si>
  <si>
    <t>Se cuenta con agua potable que cumple con la legislación vigente para el desarrollo de las operaciones
a. Se cuenta con un programa documentado e implementado de calidad de agua potable.
b. Se cuenta con actividades de monitoreo, registro y verificación, documentados
c. Se cuenta con registros para la verificación de las actividades del programa</t>
  </si>
  <si>
    <t>Dec. 1500 de 2007   Art. 26 N. 1.1.11.1. y 1.1.11.2.</t>
  </si>
  <si>
    <t>Se cuenta con agua potable a la temperatura y presión requerida por el proceso y la necesaria para realizar la limpieza y desinfección.
Si se obtiene agua a partir de explotación de aguas subterraneas, la planta:
1.  Garantiza la potabilidad del agua
2.  Cuenta con el permiso de concesión de acuerdo a la normatividad ambiental.</t>
  </si>
  <si>
    <t>Dec. 1500 de 2007   Art. 26 N. 1.1.11.3.</t>
  </si>
  <si>
    <t>El hielo es elaborado con agua potable, el almacenamiento cumple con los estándares de ejecución sanitaria</t>
  </si>
  <si>
    <t>Res. 242 de 2013  Art. 12</t>
  </si>
  <si>
    <t>La planta de beneficio para su funcionamiento garantiza el suministro y mantenimiento de la calidad del agua potable y las condiciones de almacenamiento, monitoreo, temperatura, presión y distribución a todas las áreas.</t>
  </si>
  <si>
    <t>Res. 242 de 2013  Art. 12 N. 1</t>
  </si>
  <si>
    <t>Se dispone de tanque de almacenamiento para el agua potable contruido o revestido de material higienico sanitario, que garantiza la potabilidad del agua con una capacidad mínima para terminar las labores del proceso y realizar operaciones de Limpieza y desinfección.</t>
  </si>
  <si>
    <t>Res. 242 de 2013  Art. 12 N. 2</t>
  </si>
  <si>
    <t>1. Las tuberías permiten la transferencia de agua en cantidades suficientes a todos los lugares de la planta donde son necesarias
2. Si se dispone de sistema de vapor se dispone de un sistema de cheques  para evitar el flujo de vapor y reflujos indeseados.</t>
  </si>
  <si>
    <t>Res. 242 de 2013  Art. 12 N. 3</t>
  </si>
  <si>
    <t>Res. 242 de 2013  Art. 12 N. 4</t>
  </si>
  <si>
    <t>Res. 242 de 2013  Art. 12 N. 5</t>
  </si>
  <si>
    <t>El establecimiento cuenta con  agua potable fría y caliente con presión adecuada para el desarrollo de operaciones de proceso y actividades de limpieza y desinfección</t>
  </si>
  <si>
    <t>Res. 242 de 2013  Art. 12 N. 6</t>
  </si>
  <si>
    <t>El establecimiento solamente usa agua no potable para lucha contra incendio y producción de vapor que no sea empleado en procesos de limpieza y desinfecciòn. Caso en el cual el  sistema de redes está diseñado e  identificado para evitar contaminación cruzada</t>
  </si>
  <si>
    <t>Dec. 1500 de 2007   Art. 26 N. 1.1.12.</t>
  </si>
  <si>
    <t>Operaciones Sanitarias</t>
  </si>
  <si>
    <t xml:space="preserve">Dec. 1500 de 2007   Art. 26 N. 1.1.12. </t>
  </si>
  <si>
    <t>Dec. 1500 de 2007   Art. 26 N. 1.1.13. y Res. 242 de 2013  Art. 13</t>
  </si>
  <si>
    <t xml:space="preserve">Dec. 1500 de 2007   Art. 26 N. 1.1.13. </t>
  </si>
  <si>
    <t xml:space="preserve">Res. 242 de 2013  Art. 13 N. 1, Art. 14 </t>
  </si>
  <si>
    <r>
      <t>Estado de Salud</t>
    </r>
    <r>
      <rPr>
        <sz val="12"/>
        <rFont val="Arial Narrow"/>
        <family val="2"/>
      </rPr>
      <t xml:space="preserve">
1.Todo el personal manipulador cuenta con un certificado médico que lo acredita como apto para manipular alimentos. Soportado por exámen fisico clínico y pruebas de laboratorio.
2. El establecimietno realiza reconocimiento médico mínimo una vez al año o cada vez que se considera necesario por razones clínicas y epidemiológicas, después de ausencias motivadas por infección que pudiera dejar secuelas capaces de provocar contaminación de los alimentos que se manipulen.
3. El establecimiento cuenta con los documentos de soporte del estado de salud de los manipuladores a disposición de la autoridad sanitaria competente.
4. El establecimiento cuenta con evidencia de medidas  del retiro de personal que posea o sospeche de una enfermedad transmisible o heridas infectadas, irritaciones infectadas cutáneas o diarrea.
5. El establecimiento cuenta con mecanismos de comunicación interna para que el manipulador pueda informar cuando presente de riesgo para la inocuidad.
 </t>
    </r>
  </si>
  <si>
    <t>Res. 242 de 2013  Art. 13 N. 2 y Art. 15</t>
  </si>
  <si>
    <r>
      <t xml:space="preserve">Capacitación
</t>
    </r>
    <r>
      <rPr>
        <sz val="12"/>
        <rFont val="Arial Narrow"/>
        <family val="2"/>
      </rPr>
      <t>La  planta de beneficio deberá tener bajo su responsabilidad un programa de capacitación continuo, cuyo contenido responde a los aspectos sanitarios relacionados con la actividad desarrollada por este tipo de establecimientos.
La capacitaciónes responsabilidad de la planta de beneficio y se imparte por personas de la planta o terceros con formación profesional,experiencia en plantas de beneficio o inocuidad de alimentos y temas afines.</t>
    </r>
  </si>
  <si>
    <t>Res. 242 de 2013  Art. 13 N. 3, Art. 16</t>
  </si>
  <si>
    <r>
      <rPr>
        <b/>
        <i/>
        <sz val="12"/>
        <rFont val="Arial Narrow"/>
        <family val="2"/>
      </rPr>
      <t xml:space="preserve">Prácticas higiénicas y medidas de protección  </t>
    </r>
    <r>
      <rPr>
        <b/>
        <sz val="12"/>
        <rFont val="Arial Narrow"/>
        <family val="2"/>
      </rPr>
      <t xml:space="preserve">                                                                                   La planta de beneficio garantiza que el personal interno y externo con acceso a las áreas de producción, almacenamiento y despacho cumple con las práctias higiéncias y medidas de protección.</t>
    </r>
  </si>
  <si>
    <t>Res. 242 de 2013  Art. 16 N. 1</t>
  </si>
  <si>
    <t>Res. 242 de 2013  Art. 16 N. 2</t>
  </si>
  <si>
    <t>Res. 242 de 2013  Art. 16 N. 3</t>
  </si>
  <si>
    <t>Res. 242 de 2013  Art. 16 N. 4</t>
  </si>
  <si>
    <t>El establecimiento es responsable de la limpieza  y desinfecciòn de la ropa de trabajo de los operarios, actividad que es realizada dentro o fuera de las instalaciones de la planta</t>
  </si>
  <si>
    <t>Res. 242 de 2013  Art. 16 N. 5</t>
  </si>
  <si>
    <t>Res. 242 de 2013  Art. 16 N. 6</t>
  </si>
  <si>
    <t>El personal se lava y se desinfecta las manos antes de iniciar el trabajo, cada vez que salga y regrese al área asignada, o cuando se haya manipulado otro material u objeto que represente riesgo de contaminación para el alimento.</t>
  </si>
  <si>
    <t>Res. 242 de 2013  Art. 16 N. 7</t>
  </si>
  <si>
    <t>El personal  mantiene el cabello recogido y cubierto (malla, gorro u otro medio efectivo). En caso de bigotes, barba o patillas anchas se mantienen cubiertas</t>
  </si>
  <si>
    <t>Res. 242 de 2013  Art. 16 N. 8</t>
  </si>
  <si>
    <t>El personal manipulador no utiliza maquillaje</t>
  </si>
  <si>
    <t>Res. 242 de 2013  Art. 16 N. 9</t>
  </si>
  <si>
    <t>Res. 242 de 2013  Art. 16 N. 10</t>
  </si>
  <si>
    <t>El manipulados usa tapabocas cubriendo nariz y boca cuando se manipula alimento y dependiendo del riesgo de contaminación asociado al proceso</t>
  </si>
  <si>
    <t>Res. 242 de 2013  Art. 16 N. 11</t>
  </si>
  <si>
    <t>Res. 242 de 2013  Art. 16 N. 12</t>
  </si>
  <si>
    <t>El personal no utiliza joyas o accesorios (anillos, aretes,pulseras, relojes, etc.), durante su trabajo.
Cuando una persona utilice lentes éstas se aseguran a la cabeza.</t>
  </si>
  <si>
    <t>Res. 242 de 2013  Art. 16 N. 13</t>
  </si>
  <si>
    <t>Res. 242 de 2013  Art. 16 N. 14</t>
  </si>
  <si>
    <t>Res. 242 de 2013  Art. 16 N. 15</t>
  </si>
  <si>
    <t xml:space="preserve">El personal no come,  bebe,  fuma, mastica  o escupe en las áreas donde se procesa alimentos. </t>
  </si>
  <si>
    <t>Res. 242 de 2013  Art. 16 N. 16</t>
  </si>
  <si>
    <t>Res. 242 de 2013  Art. 16 N. 17</t>
  </si>
  <si>
    <t>Los manipuladores no se sientan, acuestan, inclinan o similares en el pasto, andenes o lugares donde la ropa se pueda contaminar.</t>
  </si>
  <si>
    <t>Res. 242 de 2013  Art. 16 N. 18</t>
  </si>
  <si>
    <t>La empresa entrega dotación de trabajo y elementos de protección en cantidad suficiente para realizar cambio de indumentaria en cada turno de trabajo o cada vez que se requiera.</t>
  </si>
  <si>
    <t>Res. 242 de 2013  Art. 16 N. 19</t>
  </si>
  <si>
    <t>La planta cuenta con avisos alusivos a la obligatoriedad y necesidad del cumplimiento de las prácticas higiénicas en la manipulación de alimentos.</t>
  </si>
  <si>
    <t>Res. 242 de 2013  Art. 16 N. 20</t>
  </si>
  <si>
    <t>Los visitantes a las áreas de fabricación cumplen con las medidas de protección y sanitarias reglamentarias y el establecimiento proporcina la dotación para los visitantes.</t>
  </si>
  <si>
    <t>Res. 242 de 2013  Art. 17</t>
  </si>
  <si>
    <t xml:space="preserve">Res. 242 de 2013  Art. 17 </t>
  </si>
  <si>
    <t>Se cuenta con áreas de:
1. Recepción y sacrificio
2. Escaldado y desplume (se puede realizar corte y pelado de patas)
3. Evisceración
4. Enfriamiento, empaque de canales y productos cárnicos comestibles (menudencias)
5. Desprese y empaque
6. Almacenamiento (refrigerado y congelado) y congelación
7. Despacho
8 Otras áreas:
8.1 Oficina de inspección oficial
8.2 Lavado y desinfección de canastillas
8.3Almacenamiento de materiales de empaque
8.4 Taller de mantenimiento
8.5. Oficinas y dependencias administrativas.
8.6 Cafetería y área social.
8.7 Área de maquinaria
8.8. Área de disposición y tratamiento de sólidos y líquidos.                                                                                                                                       Cada una de las áreas cumple con los Estándares de Ejecución Sanitaria de acuerdo con las operaciones que se realicen en las mismas.</t>
  </si>
  <si>
    <t>Res. 242 de 2013  Art. 18</t>
  </si>
  <si>
    <r>
      <t xml:space="preserve">Área de recepción y sacrificio. </t>
    </r>
    <r>
      <rPr>
        <sz val="12"/>
        <rFont val="Arial Narrow"/>
        <family val="2"/>
      </rPr>
      <t>Se realizan las actividades de recepción, descargue, colgado insensibilizado, sacrificio, desangre, e inspección ante mostem de las aves</t>
    </r>
  </si>
  <si>
    <t>Res. 242 de 2013  Art. 18 N. 1</t>
  </si>
  <si>
    <t>Instalaciones</t>
  </si>
  <si>
    <t>Res. 242 de 2013  Art. 18 N. 1.1</t>
  </si>
  <si>
    <t>Se dispone de vías para ingreso y salida de vehículos que transporten aves en pie</t>
  </si>
  <si>
    <t>Res. 242 de 2013  Art. 18 N. 1.2</t>
  </si>
  <si>
    <t>Cuneta con un sistema arco de desinfección o sistema equivalente, para desinfectar los vehículos a la salida de la planta de beneficio.</t>
  </si>
  <si>
    <t>Res. 242 de 2013  Art. 18 N. 1.3</t>
  </si>
  <si>
    <t xml:space="preserve">El área de recepción y sacrificio, está totalmente separada de las demás áreas de proceso, techada y dispone de sistemas de limpieza y desinfección, y suministro de agua.  </t>
  </si>
  <si>
    <t>Res. 242 de 2013  Art. 18 N. 1.4</t>
  </si>
  <si>
    <t>Contar una sección de recibo para las aves.</t>
  </si>
  <si>
    <t>Res. 242 de 2013  Art. 18 N. 1.5</t>
  </si>
  <si>
    <t>La descarga de las aves, se realiza de  forma cuidadosa y se evitan traumatismos.</t>
  </si>
  <si>
    <t>Res. 242 de 2013  Art. 18 N. 1.6</t>
  </si>
  <si>
    <t>Contar con una sección para la limpieza y desinfección de las jaulas de transporte de aves. Si la planta realiza el lavado de jaulas en otras instalaciones diferentes a las de la planta,se cuenta con un procedimiento documentado y los respectivos soportes.</t>
  </si>
  <si>
    <t>Res. 242 de 2013  Art. 18 N. 1.7</t>
  </si>
  <si>
    <t>El área de desangre se realiza en un espacio cerrado construido en material sanitario.</t>
  </si>
  <si>
    <t>Res. 242 de 2013  Art. 18 N. 1.8</t>
  </si>
  <si>
    <t>El diseño y fincionamiento del área de recepción y sacrificio evita la creación de condiciones insalubres</t>
  </si>
  <si>
    <t>Res. 242 de 2013  Art. 18 N. 1.9</t>
  </si>
  <si>
    <t>Se cuenta con un sistema de recolección de sangre suficiente para el volumen de proceso. El sistema de recolección, garantiza el manejo seguro de la sangre, previene la contaminación cruzada, es de evacuación permanente y  conducelos residuos a instalaciones apropiadas para su almacenamiento hasta su disposición final.</t>
  </si>
  <si>
    <t>Res. 242 de 2013  Art. 18 N. 1.10</t>
  </si>
  <si>
    <t>El diseño y contrucción de las instalaciones permite el desarrollo de las actividades de inspección.</t>
  </si>
  <si>
    <t>Res. 242 de 2013  Art. 18 N. 1.11</t>
  </si>
  <si>
    <t>La planta  garantiza la remoción de residuos sólidos, enjuague y desinfección de los vehículos y cuenta con los registros respectivos</t>
  </si>
  <si>
    <t>Res. 242 de 2013  Art. 18 N. 2</t>
  </si>
  <si>
    <t>Res. 242 de 2013  Art. 18 N. 2.1.</t>
  </si>
  <si>
    <t>El diseño y contrucción de los equipos permite el desarrollo de la actividades de inspección.</t>
  </si>
  <si>
    <t>Res. 242 de 2013  Art. 18 N. 2.2</t>
  </si>
  <si>
    <t>Los sistema de colgado evitan traumatismo de las aves</t>
  </si>
  <si>
    <t>Res. 242 de 2013  Art. 18 N. 2.3</t>
  </si>
  <si>
    <t>La línea o cadena de colgado está distanciada de cualquier pared o columna, pieza o maquinaria permitiendo el libre paso de las aves.</t>
  </si>
  <si>
    <t>Res. 242 de 2013  Art. 18 N. 2.4</t>
  </si>
  <si>
    <t>La línea o cadena de colgado está construida en material sanitario, se mantiene libre de oxido y suciedad. 
El sistema de colgado o ganchos en contacto con el animal son de material sanitario.</t>
  </si>
  <si>
    <t>Res. 242 de 2013  Art. 18 N. 2.5</t>
  </si>
  <si>
    <t>La línea o cadena de colgado para las operaciondes de esta áreas, incluyendo las operaciones de escaldado y desplume es independiente de la línea o cadena donde se realizan las operaciones de evisceración</t>
  </si>
  <si>
    <t>Res. 242 de 2013  Art. 18 N. 2.6</t>
  </si>
  <si>
    <t>Los equipos de insensibilización garantizan que se atenúe el sufrimiento de los animales.
El establecimiento emplea métodos de insensiblizacion reconocomico como el choque eléctrico, o cualquier otro autorizado por el Ministerio de la Protección Social.</t>
  </si>
  <si>
    <t>Res. 242 de 2013  Art. 18 N. 2.7</t>
  </si>
  <si>
    <t>Res. 242 de 2013  Art. 18 N. 2.8</t>
  </si>
  <si>
    <t>Se dispone de equipos de medición adecuados para el control de las variables del proceso, debidamente calibrados y en las escalas requeridas por el proceso.</t>
  </si>
  <si>
    <t>Res. 242 de 2013  Art. 18 N. 3</t>
  </si>
  <si>
    <t>Res. 242 de 2013  Art. 18 N. 3.1</t>
  </si>
  <si>
    <t xml:space="preserve">Las aves que ingresan  a la planta de beneficio mantienen con condiciones de ayuno controlado. </t>
  </si>
  <si>
    <t>Res. 242 de 2013  Art. 18 N. 3.2</t>
  </si>
  <si>
    <t>Se garantiza el tiempo de ayuno de las aves, el cual se encuentra entre 6 - 12 horas, y se disponene de registros de este requisito.</t>
  </si>
  <si>
    <t>Res. 242 de 2013  Art. 18 N. 3.3.1, 3.3.2, 3.3.3</t>
  </si>
  <si>
    <t>Cuando el establecimiento realiza insensibilizacion por conmoción eléctrica, garantiza que:
1. No se produce la muerte de las aves
2. El espasmo eléctrico produce contracción de los músculos esqueléticos
3. Se evalúa de forma periódica la efectividad de la operación, para garantizar que el ave no muera.</t>
  </si>
  <si>
    <t>Res. 242 de 2013  Art. 18 N. 3.4</t>
  </si>
  <si>
    <t>El establecimiento realiza la operación de sacrificio  mediante el corte de los vasos sanguíneos cervicales de forma manual o mecánica y garantiza un tiempo mínimo de sangría de 90 segundos</t>
  </si>
  <si>
    <t>Res. 242 de 2013  Art. 18 N. 3.5</t>
  </si>
  <si>
    <t>La muerte de las aves es producida por el sangrado, de tal forma que que la respiración se haya detenido antes de ingresar al escaldado.</t>
  </si>
  <si>
    <t>Res. 242 de 2013  Art. 18 N. 3.6</t>
  </si>
  <si>
    <t>1. El establecimiento garantiza que se realice la insensibilización del ave antes del sacrificio y sangrado, excepto en faenas especiales que obedecen a ritos religiosos.
2. Si el establecimiento realiza faenas especiales que obedecen a ritos religiosos, éstas están autorizadas por el INVIMA</t>
  </si>
  <si>
    <t xml:space="preserve">Res. 242 de 2013  Art. 19 </t>
  </si>
  <si>
    <t>Área de escaldado y desplume</t>
  </si>
  <si>
    <t>El establecimiento realiza las operaciones de escaldado, desplume del ave, corte y pelado de patas en el área de escaldado y desplume</t>
  </si>
  <si>
    <t>Res. 242 de 2013  Art. 19 N. 1</t>
  </si>
  <si>
    <t>Res. 242 de 2013  Art. 19 N. 1.1</t>
  </si>
  <si>
    <t>El área de escaldado y desplume está diseñada y construida de manera que se evita la contaminación cruzada durante las operaciones</t>
  </si>
  <si>
    <t>Res. 242 de 2013  Art. 19 N. 1.2</t>
  </si>
  <si>
    <t>El área de escaldado y desplume cuenta conn ventilación adecuada para extraer el vapor generado en la operación de escaldado</t>
  </si>
  <si>
    <t>Res. 242 de 2013  Art. 19 N. 1.3</t>
  </si>
  <si>
    <t>El diseñoy contrucción del  área de escaldado y desplume permite la ejecución de las actividades de inspección.</t>
  </si>
  <si>
    <t>Res. 242 de 2013  Art. 19 N. 1.4</t>
  </si>
  <si>
    <t>El área de escaldado y desplume se encuentra totalmente separada de las demás áreas de proceso.</t>
  </si>
  <si>
    <t>Res. 242 de 2013  Art. 19 N.2</t>
  </si>
  <si>
    <t>Res. 242 de 2013  Art. 19 N.2.1</t>
  </si>
  <si>
    <t>Res. 242 de 2013  Art. 19 N.2.2</t>
  </si>
  <si>
    <t>Los equipos de escaldado están dotados con sistema permanente de suministro de agua para reponer el agua gastada.</t>
  </si>
  <si>
    <t>Res. 242 de 2013  Art. 19 N.2.3</t>
  </si>
  <si>
    <t>El tanque de escaldado posee sistema de agitación.</t>
  </si>
  <si>
    <t>Res. 242 de 2013  Art. 19 N.2.4</t>
  </si>
  <si>
    <t>El sistema de escaladado empleado por el establecimiento, facilita la correcta y total remoción de las plumas en la operación de desplume.  Este proceso no altera las propiedades organolépticas y fisicoquímcias del cuerpo del animal.</t>
  </si>
  <si>
    <t>Res. 242 de 2013  Art. 19 N.2.5</t>
  </si>
  <si>
    <t>El establecimiento cuenta con un sistema que garantiza la remocion de las plumas y evita al máximo la dispersión de plumas.</t>
  </si>
  <si>
    <t>Res. 242 de 2013  Art. 19 N.2.6</t>
  </si>
  <si>
    <t>Se dispone de equipos de medición adecuados para el control de la temperatura, debidamente calibrados y en las escalas requeridas por el proceso</t>
  </si>
  <si>
    <t>Res. 242 de 2013  Art. 19 N.2.7</t>
  </si>
  <si>
    <t>Se debe contar con un sistema de escaldado de patas que permita la remoción eficiente de la cutícula</t>
  </si>
  <si>
    <t>Res. 242 de 2013  Art. 19 N.3</t>
  </si>
  <si>
    <t>Res. 242 de 2013  Art. 19 N.3.1</t>
  </si>
  <si>
    <t>La temperatura y el tiempo de escaldado se ajustan de acuerdo con las condiciones de las aves evitando el desgarramiento de la piel, sobreescaldado y garantizando la remoción eficiente de las plumas</t>
  </si>
  <si>
    <t>Res. 242 de 2013  Art. 19 N.3.2</t>
  </si>
  <si>
    <t>Se cuenta con un sistema de flujo continuo de agua hacia la escaldadora que garantice la reposición permanente de agua y la temperatura requerida para el escaldado.</t>
  </si>
  <si>
    <t>Res. 242 de 2013  Art. 19 N.3.3</t>
  </si>
  <si>
    <t>Las plumas generadas en la etapa de desplume, son transportadas de forma inmediata a instalaciones adecuadas.</t>
  </si>
  <si>
    <t>Res. 242 de 2013  Art. 20</t>
  </si>
  <si>
    <t>Área de evisceración</t>
  </si>
  <si>
    <t>Dentro del área de evisceración, el establecimiento realiza las operaciones que comprenden la extracción de los órganos de la cavidad toráxica y abdominal de las aves.</t>
  </si>
  <si>
    <t>Res. 242 de 2013  Art. 20. N. 1</t>
  </si>
  <si>
    <t>Requisitos de las Instalaciones</t>
  </si>
  <si>
    <t>Res. 242 de 2013  Art. 20. N. 1.1</t>
  </si>
  <si>
    <t>El área está ubicada, diseñada y construída de tal forma que se evita la contaminación cruzada</t>
  </si>
  <si>
    <t>Res. 242 de 2013  Art. 20. N. 1.2</t>
  </si>
  <si>
    <t>El diseño y construcción de las instalaciones permite la ejecución de las actividades de inspección</t>
  </si>
  <si>
    <t>Res. 242 de 2013  Art. 20. N. 1.3</t>
  </si>
  <si>
    <t>El área se encuentra totalmente separada de las demás áreas de proceso</t>
  </si>
  <si>
    <t>Res. 242 de 2013  Art. 20. N. 2</t>
  </si>
  <si>
    <t>Res. 242 de 2013  Art. 20. N. 2.1</t>
  </si>
  <si>
    <t xml:space="preserve">Los equipos y utensilios empelados en esta área están construidos en material sanitario, con diseño que evite la contaminación y con dimensiones acordes con el volumen de beneficio.
</t>
  </si>
  <si>
    <t>Res. 242 de 2013  Art. 20. N. 2.2</t>
  </si>
  <si>
    <t>La evisceración se realiza de forma manual o mecánica de tal forma que se eviten los riesgos de contaminación cruzada y garantizando las condiciones sanitarias del producto.</t>
  </si>
  <si>
    <t>Res. 242 de 2013  Art. 20. N. 3</t>
  </si>
  <si>
    <t>Res. 242 de 2013  Art. 20. N. 3.1</t>
  </si>
  <si>
    <t>El establecimiento realiza mínimo las siguientes operaciones en el área de eviscerado:
1. Transferencia o cambio de línea
2.Corte y extracción de Cloaca
3. Corte de Abdomen
4. Extracción del paquete evisceral (vísceras blancas y rojas)
5. Separación de visceras comestibles de las no comestibles
6. Extracción de grasa y mollejas
7. Extracción y corte de molleja y remoción de cutícula
8. Extracción de pulmones y órganos reproductivos (gallinas)
9. Corte de pescuezo
10. Extracción de buche y traquea
11. Separación del cuello y cabeza de la canal.
12. Inspección interna y externa de la canal
12. Lavado interno y externo
13. Descolgado</t>
  </si>
  <si>
    <t>Res. 242 de 2013  Art. 20. N. 3.2</t>
  </si>
  <si>
    <t xml:space="preserve">El sistema  empleado para  el corte, lavado y eliminación de la cutícula de la molleja evita la contaminación de la canal y dispone de un sistema eficiente de eliminación de grasa de la molleja.  
Este sistema se encuentra ubicado fuera de la línea de evisceración.
</t>
  </si>
  <si>
    <t>Res. 242 de 2013  Art. 20. N. 3.3</t>
  </si>
  <si>
    <t>Res. 242 de 2013  Art. 20. N. 3.4</t>
  </si>
  <si>
    <t>Res. 242 de 2013  Art. 21</t>
  </si>
  <si>
    <t>Área de enfriamiento y empaque de canales y productos cárnicos cometibles</t>
  </si>
  <si>
    <t xml:space="preserve">El establecimiento realiza en esta área las operaciones para lograr la disminución de la temperatura de la canal y los productos cárnicos comestibles (menudencias) hasta máximo 4°C. </t>
  </si>
  <si>
    <t>Res. 242 de 2013  Art. 21 N. 1</t>
  </si>
  <si>
    <t>Res. 242 de 2013  Art. 21. N. 1.1</t>
  </si>
  <si>
    <t>El área está ubicada, diseñada y construída de tal forma que se evita la contaminación cruzada durante las operaciones</t>
  </si>
  <si>
    <t>Res. 242 de 2013  Art. 21. N. 1.2</t>
  </si>
  <si>
    <t>La temperatura del área de empaque es máximo de 12°C</t>
  </si>
  <si>
    <t>Res. 242 de 2013  Art. 21. N. 1.3</t>
  </si>
  <si>
    <t>El diseño y construcción del área permite el desarrollo de las actividades de inspección</t>
  </si>
  <si>
    <t>Res. 242 de 2013  Art. 21. N. 1.4</t>
  </si>
  <si>
    <t>El área de enfriamiento y empaque de canales y productos cárnicos comestibles está totalmente separada de las demás áreas de proceso.</t>
  </si>
  <si>
    <t>Res. 242 de 2013  Art. 21. N. 2</t>
  </si>
  <si>
    <t>Requisitos de los Equipos y utensilios</t>
  </si>
  <si>
    <t>Res. 242 de 2013  Art. 21. N. 2.1</t>
  </si>
  <si>
    <t>Los equipos y utensilios deben estan construidos en material sanitario, con diseño que evite la contaminación y acordes con el volumen de desprese.</t>
  </si>
  <si>
    <t>Res. 242 de 2013  Art. 21. N. 2.2</t>
  </si>
  <si>
    <t xml:space="preserve">Los tanques de pre-enfriamiento y enfriamiento permiten el recambio o reposición permanente del agua, para garantizar la inocuidad del producto.
</t>
  </si>
  <si>
    <t>Res. 242 de 2013  Art. 21. N. 2.3</t>
  </si>
  <si>
    <t>Se dispone de equipos de medición adecuados para el control de la temperatura, debidamente calibrados y en las escalas requeridas por el proceso.</t>
  </si>
  <si>
    <t>Res. 242 de 2013  Art. 21. N. 3</t>
  </si>
  <si>
    <t>Res. 242 de 2013  Art. 21. N. 3.1</t>
  </si>
  <si>
    <t>Res. 242 de 2013  Art. 21. N. 3.2</t>
  </si>
  <si>
    <t>El hielo empleado para el enfriamiento de las canales se produce con agua potable y es manejado en condiciones sanitarias que garanticen su inocuidad</t>
  </si>
  <si>
    <t>Res. 242 de 2013  Art. 21. N. 3.3</t>
  </si>
  <si>
    <t>Res. 242 de 2013  Art. 21. N. 3.4</t>
  </si>
  <si>
    <t>Res. 242 de 2013  Art. 21. N. 3.5</t>
  </si>
  <si>
    <t xml:space="preserve">El porcentaje máximo de hidratación obtenido después de los tanques de el enfriamiento, se mide al final del proceso de escurrido para aquellas plantas que cuenten con sistema de escurrido o antes del despacho para aquellas plantas que no cuenten con este sistema y no supera el 13%.
</t>
  </si>
  <si>
    <t>Res. 242 de 2013  Art. 21. N. 3.6</t>
  </si>
  <si>
    <t>Res. 242 de 2013  Art. 21. N. 3.7</t>
  </si>
  <si>
    <t>A partir del enfriamiento de las canales, el establecimiento garantiza el mantenimiento de la temperatura, excepto si el producto es congelado, caso en el cual se mantiene la nueva condición de frío.</t>
  </si>
  <si>
    <t>Res. 242 de 2013  Art. 21. N. 3.8</t>
  </si>
  <si>
    <t xml:space="preserve">Si el establecimiento desarrolla en esta área operaciones de empaque de canal y de productos cárnicos comestibles, esta actividad se realiza en secciones separadas, pero si estas operaciones generan contaminación cruzada el establecimiento cuenta con  áreas independientes para su ejecución. </t>
  </si>
  <si>
    <t>Res. 242 de 2013  Art. 21. N. 3.9</t>
  </si>
  <si>
    <t>Área de desprese y empaque</t>
  </si>
  <si>
    <t>El área de deprese y empaque cumple con los Estándares de Ejecución Sanitaria</t>
  </si>
  <si>
    <t>La ubicación, construcción y diseño de las instalaciones deben estar acorde con el volumen del producto a ser despresado, deshuesado o fileteado y evitará la contaminación cruzada durante las operaciones.</t>
  </si>
  <si>
    <t>La temperatura máxima del área de desprese y empaque es de 12°C</t>
  </si>
  <si>
    <t>Se cuenta con una separación física entre las actividades de desprese, fileteado, empaque primario y la actividad de empaque secundario o embalaje.</t>
  </si>
  <si>
    <t>Los equipos y utensilios deben estar construidos en material sanitario, con diseño que evite la contaminación y con dimensiones acordes con el volumen de desprese.</t>
  </si>
  <si>
    <t>Res. 242 de 2013  Art. 22 N. 2.3</t>
  </si>
  <si>
    <t xml:space="preserve">Se cuenta con cuartos de almacenamiento de refrigeración o congelación de acuerdo a los requisitos del Art. 24 de la resolución 242  de 2012 </t>
  </si>
  <si>
    <t>Se cuenta con un sistema de disposición de huesos y productos no comestibles que garanticen las condiciones de higiene del producto y se evita acumulación de éstos.</t>
  </si>
  <si>
    <t>El producto durante las operaciones de desprese, deshuese  o fileteado se mantiene a una temperatura máxima de 5ºC</t>
  </si>
  <si>
    <t xml:space="preserve">Los contenedores o canastas con producto tanto en proceso, como terminado no tienen contacto directo con el piso, para  lo cual se emplean  utensilios en material sanitario.  </t>
  </si>
  <si>
    <t>Res. 242 de 2013  Art. 22 N. 3.3</t>
  </si>
  <si>
    <t xml:space="preserve">El establecimiento garantiza la identificación del producto a fin de mantener la trazabilidad del mismo. </t>
  </si>
  <si>
    <t>Res. 242 de 2013  Art. 22 N. 3.4</t>
  </si>
  <si>
    <t xml:space="preserve">Todo producto (canal, sus partes o menudencias) es empacado.
Cuando es necesario el establecimiento empaca en un  mismo empaque  una o varias unidades. </t>
  </si>
  <si>
    <t>Res. 242 de 2013  Art. 22 N. 3.5</t>
  </si>
  <si>
    <t>El rótulo del empaque debe incluir como mínimo las condiciones de conservación del producto, fecha de vencimiento e identificación de la planta de beneficio de la que procede.</t>
  </si>
  <si>
    <t>Res. 242 de 2013  Art. 22 N. 3.6</t>
  </si>
  <si>
    <t>Los empaques empleados en el establecimiento son de primer uso.</t>
  </si>
  <si>
    <t>Res. 242 de 2013  Art. 24</t>
  </si>
  <si>
    <t>Almacenamiento y congelación</t>
  </si>
  <si>
    <t>Res. 242 de 2013  Art. 24 N. 1</t>
  </si>
  <si>
    <t>Res. 242 de 2013  Art. 24 N. 1.1</t>
  </si>
  <si>
    <t xml:space="preserve">El área de almacenamiento y congelación se encuentra ubicada de tal forma que se evita la contaminación de las canales, partes y productos cárnicos comestibles </t>
  </si>
  <si>
    <t>Res. 242 de 2013  Art. 24 N. 1.2</t>
  </si>
  <si>
    <t>La capacidad instalada de los cuartos o cámaras de refrigeración, congelación y almacenamiento es acorde al volumen de proceso y garantizar que el producto cumple con los requerimientos de temperatura.</t>
  </si>
  <si>
    <t>Res. 242 de 2013  Art. 24 N. 1.3</t>
  </si>
  <si>
    <t>Se cuenta con sistemas que que minimicen el ingreso de aire caliente a los cuartos de refrigeración y/o congelación, para evitar fluctuaciones de temperatura</t>
  </si>
  <si>
    <t>Res. 242 de 2013  Art. 24 N. 1.4</t>
  </si>
  <si>
    <t>El establecimiento almacena de forma independientes el producto que se sospeche que se ha afectado su inocuidad en la manipulacion o procesamiento hasta que se determina su destino final.</t>
  </si>
  <si>
    <t>Res. 242 de 2013  Art. 24 N. 1.5</t>
  </si>
  <si>
    <t>Las puertas son  isotermas de cierre y ajuste hermético y poseer un sistema manual de operación por dentro y fuera de la cámara.</t>
  </si>
  <si>
    <t>Res. 242 de 2013  Art. 24 N. 2</t>
  </si>
  <si>
    <t>Res. 242 de 2013  Art. 24 N. 2.1</t>
  </si>
  <si>
    <t>Los difusores ubicados dentro de los cuartos de refrigeración, congelación y almacenamiento no filtran agua directamente sobre los productos ni generan empozamiento.</t>
  </si>
  <si>
    <t>Res. 242 de 2013  Art. 24 N. 2.2</t>
  </si>
  <si>
    <t xml:space="preserve">Se dispone de equipos de medición adecuados para el control de la temperatura, debidamente calibrados y en las escalas requeridas por el proceso. </t>
  </si>
  <si>
    <t>Res. 242 de 2013  Art. 24 N. 3</t>
  </si>
  <si>
    <t>Res. 242 de 2013  Art. 24 N. 3.1</t>
  </si>
  <si>
    <t>Se refrigeran, congelan o almacenan las canales, partes y productos cárnicos comestibles a las temperaturas que permiten cumplir y mantener con los requisitos de inocuidad y conservación.</t>
  </si>
  <si>
    <t>Res. 242 de 2013  Art. 24 N. 3.2</t>
  </si>
  <si>
    <t>Se realiza y permite el monitoreo y control de la temperatura. Se dispone de los instrumentos de medición necesarios,  en las escalas pertinentes.</t>
  </si>
  <si>
    <t>Res. 242 de 2013  Art. 24 N. 3.3</t>
  </si>
  <si>
    <t>Se tienen identificados los cuartos fríos y se llevan controles de inventarios para garantizar la rotación de los productos y estos se encuentran claramente identificados.</t>
  </si>
  <si>
    <t>Res. 242 de 2013  Art. 24 N. 3.4</t>
  </si>
  <si>
    <t>El almacenamiento del producto se realiza de forma ordenada, garantizando la separación del producto con las paredes, piso y techo, permitiendo el tránsito de personal y de producto.</t>
  </si>
  <si>
    <t>Res. 242 de 2013  Art. 24 N. 3.5</t>
  </si>
  <si>
    <t xml:space="preserve">Se cuenta con instalaciones de frío independiente para el almacenamiento de canales retenidas o sospechosas. Estas instalaciones de frío cumple con los los requerimientos establecidos para los cuartos de refrigeración y congelación.  </t>
  </si>
  <si>
    <t>Res. 242 de 2013  Art. 24 N. 3.6</t>
  </si>
  <si>
    <t>Se mantienen registros de temperatura para cada cuarto y ésta se toman con la frecuencia necesaria para garantizar el control del proceso y el producto.</t>
  </si>
  <si>
    <t>Res. 242 de 2013  Art. 24 N. 3.7</t>
  </si>
  <si>
    <t xml:space="preserve">Los contenedores o canastas con producto tanto en proceso, como terminado no están en contacto directo con el piso, para  lo cual se emplean  utensilios en material sanitario.  </t>
  </si>
  <si>
    <t>Decreto 1500 de 2007 Art. 9 Res. 242 de 2013  Art. 24 N. 3.8</t>
  </si>
  <si>
    <t>Las condiciones de conservación y vida útil del producto tanto refrigerado como congelado, son definidas por el establecimiento, con base en estudios de estabilidad, los cuales están disponibles para la aprobación de la autoridad sanitaria.</t>
  </si>
  <si>
    <t>Res. 242 de 2013  Art. 24 N. 3.9</t>
  </si>
  <si>
    <t xml:space="preserve">El producto destinado a congelación, se somete a esta operación en un tiempo máximo de 36 horas después del beneficio, lo cual se encuentra declarado en su empaque. </t>
  </si>
  <si>
    <t>Res. 242 de 2013  Art. 24 N. 3.10</t>
  </si>
  <si>
    <t>El establecimiento no descongela producto para ser comercializado como producto refrigerado</t>
  </si>
  <si>
    <t>Res. 242 de 2013  Art. 24 N. 3.11</t>
  </si>
  <si>
    <t xml:space="preserve">El producto refrigerado cumple con los siguientes requisitos de temperatura:
Canales y sus partes: -2 a 4ºC
Productos cárnicos comestibles: máximo 4ºC
</t>
  </si>
  <si>
    <t>Res. 242 de 2013  Art. 24 N. 3.12</t>
  </si>
  <si>
    <t>El producto que es congelado cumple con los requisitos de temperatura de congelación: -18ºC o menos</t>
  </si>
  <si>
    <t>Res. 242 de 2013  Art. 24 N. 3.13</t>
  </si>
  <si>
    <t>El establecimiento mantiene durante el almacenamiento  las temperaturas de refrigeración o congelación.</t>
  </si>
  <si>
    <t>Res. 242 de 2013  Art. 24 N. 3.14</t>
  </si>
  <si>
    <t>El establecimiento garantiza durante el almacenamiento que el empaque protege el producto y éste es de primer uso</t>
  </si>
  <si>
    <t>Res. 242 de 2013  Art. 24 N. 3.15</t>
  </si>
  <si>
    <t>Para el manejo de devoluciones de producto se debe contar con procedimientos y registros que soporten la identificación, las condiciones de recepción, almacenamiento y destino final del mismo.</t>
  </si>
  <si>
    <t>Res. 242 de 2013  Art. 25</t>
  </si>
  <si>
    <t>Area de despacho</t>
  </si>
  <si>
    <t>El área de despacho cumple con los Estándares de Ejecución Sanitaria</t>
  </si>
  <si>
    <t>Res. 242 de 2013  Art. 25 N. 1</t>
  </si>
  <si>
    <t>Res. 242 de 2013  Art. 25 N. 1.1</t>
  </si>
  <si>
    <t>Está área es cerrada, protegida de la contaminación externa, manteniendo la temperatura requerida</t>
  </si>
  <si>
    <t>Res. 242 de 2013  Art. 25 N. 1.2</t>
  </si>
  <si>
    <t>Las puertas o ventanas de esta área deben contar con sistemas de acople para los vehículos a fin de evitar el choque térmico.</t>
  </si>
  <si>
    <t>Res. 242 de 2013  Art. 25 N. 1.3</t>
  </si>
  <si>
    <t>Las puertas o ventanas de esta área son utilizadas unicamente para el tránsito de las canales, sus partes y los productos cárnicos comestibles de aves</t>
  </si>
  <si>
    <t>Res. 242 de 2013  Art. 25 N. 1.4</t>
  </si>
  <si>
    <t>El área de despacho se mantiene a una temperatura ambiente de máximo 15ºC</t>
  </si>
  <si>
    <t>Res. 242 de 2013  Art. 25 N. 2</t>
  </si>
  <si>
    <t>Res. 242 de 2013  Art. 25 N. 2.1</t>
  </si>
  <si>
    <t xml:space="preserve">El establecimiento despacha productos refrigerados a una temperatura máxima de 4ºC y en el rótulo se identifica las condiciones de conservación. </t>
  </si>
  <si>
    <t>Res. 242 de 2013  Art. 25 N. 2.2</t>
  </si>
  <si>
    <t>Los productos congelados son despachados a una temperatura de -18ºC o menos, y  en el rótulo tienen las condiciones de conservación.</t>
  </si>
  <si>
    <t>Res. 242 de 2013  Art. 26</t>
  </si>
  <si>
    <t>Otras instalaciones</t>
  </si>
  <si>
    <t>Res. 242 de 2013  Art. 26. N. 1</t>
  </si>
  <si>
    <t>La planta cuenta con area de lavado y desinfección de canastillas: dotada con agua a presión suficiente para atender las necesidades de la planta.
Si la planta realiza el lavado de canastillas en otras instalaciones diferentes a las de la planta, se cuenta con un procedimiento documentado que incluya traslado de canastillas sucia y limpia, almacenamiento de las mismas, procedimientos de limpieza y desinfección con sus respectivos registros, y está disponible para ser avalado por la autoridad sanitaria</t>
  </si>
  <si>
    <t>Res. 242 de 2013  Art. 26. N. 2</t>
  </si>
  <si>
    <t>El establecimiento cuenta con una bodega para el almacenamiento de insumos y para productos químicos. Este almacenamiento se realiza de forma independiente y se mantienen una lista de los productos acompañado de la hoja de seguridad y se respetan las recomendaciones del fabricante.</t>
  </si>
  <si>
    <t>Res. 242 de 2013  Art. 26. N. 3</t>
  </si>
  <si>
    <t>El establecimiento cuenta con un almacén de material de empaque. El almacenamiento se realiza en forma ordenada que minimice su deterioro, y está rotulado de acuerdo al uso que es destinado y protegido de tal forma que evite su contaminación.  El empaque se inspecciona antes de su uso para evitar cualquier riesgo de contaminación.</t>
  </si>
  <si>
    <t>Res. 242 de 2013  Art. 26. N. 4</t>
  </si>
  <si>
    <t>Res. 242 de 2013  Art. 26. N. 5</t>
  </si>
  <si>
    <t>Se cuenta con oficinas y dependencias administrativas</t>
  </si>
  <si>
    <t>Res. 242 de 2013  Art. 26. N. 6</t>
  </si>
  <si>
    <t>Se cuenta con área de cafetería y/o social</t>
  </si>
  <si>
    <t>Res. 242 de 2013  Art. 26. N. 7</t>
  </si>
  <si>
    <t>Res. 242 de 2013  Art. 26. N. 8</t>
  </si>
  <si>
    <t>El establecimeinto cuenta con un área de alamacenamiento o fabriación de hielo. 
El hielo que utiliza el establecimiento para el  enfriamiento del producto es inocuo y proviene de fábricas autorizadas que cumplen con los requisitos sanitarios para este tipo de plantas.  
Si el establecimeinto produce y almacena su propio hielo, éste cumple con los requisitos sanitarios para la producción de hielo.</t>
  </si>
  <si>
    <t>Res. 242 de 2013  Art. 26. N. 9</t>
  </si>
  <si>
    <t>Res. 242 de 2013  Art. 26. N. 10</t>
  </si>
  <si>
    <t>Se cuenta con oficina de inspección oficial, la cual es de uso exclusivo de los inspectores oficiales y cuenta con equipo de cómputo necesario que permita ingresar la información al Sistema de Inspección Oficial. El inspector tiene acceso a los servicios higiénicos completos, incluido guardarropa y ducha dotada de agua caliente y fría.</t>
  </si>
  <si>
    <t>Res. 242 de 2013  Art. 26. Parágrafo</t>
  </si>
  <si>
    <t>Las áreas enumeradas en el artículo 26 de la resolución 242 de 2013 están ubicadas de tal forma que no se genera posibilidad de contaminación de canales, sus partes y los productos cárnicos comestibles de las aves.</t>
  </si>
  <si>
    <t xml:space="preserve">Dec. 1500 de 2007   Art. 26 N. 1.2. </t>
  </si>
  <si>
    <t>Dec. 1500 de 2007   Art. 26 N. 1.2.1</t>
  </si>
  <si>
    <t>Programa de mantenimiento de instalaciones y equipos: La planta ha diseñado e implementado un programa documentado de mantenimiento de instalaciones y equipos. 
El programa incluye las actividades de monitoreo, registro y verificación por parte del establecimiento y se garantizan las condiciones adecuadas para la operación del mismo.</t>
  </si>
  <si>
    <t>Dec. 1500 de 2007   Art. 26 N. 1.2.2</t>
  </si>
  <si>
    <t>Programa de proveedores. La planta ha diseñado e implementado un programa de proveedores para controlar los animales, materias primas, insumos y material de empaque, y cuenta con los procedimientos de evaluación y seguimiento de los proveedores, de forma que cumplan con los requisitos  sanitarios; listas de proveedores aprobados con su identificación, criterios de aceptación y rechazo para cada uno de los productos que ingresen al establecimiento. 
Este programa es verificado por la autoridad sanitaria competente.</t>
  </si>
  <si>
    <t>Dec. 1500 de 2007   Art. 26 N. 1.2.3</t>
  </si>
  <si>
    <t>Programa de retiro del producto del mercado en caso de que se realice la actividad de desprese, se cuenta con un sistema adecuado que permita retirar el producto del mercado, cuando se compruebe que esta siendo comercializado y no cumpla con las condiciones de etiquetado o rotulado, cuando presente alteración, adulteración, contaminación o cualquier otra causa que genere engaño, fraude o error en el consumidor o que sean productos no aptos para el consumo humano.
- La planta cuenta con un sistema de alerta inmediata y garantiza que el producto sea retirado del mercado en tiempo no mayor a 72 horas, y es verificado por la autoridad sanitaria.
- Cuando se puedan presentar peligros biológicos y químicos, la decisión del retiro del producto está basada en el riesgo.
- La disposición o destrucción del producto  retirado del mercado, se realiza bajo la responsabilidad del dueño del producto y es verificado por la autoridad sanitaria competente.</t>
  </si>
  <si>
    <t xml:space="preserve">Dec. 2270 de 2012  de 2007  Art. 16 </t>
  </si>
  <si>
    <t>Programa de trazabilidad. La planta ha desarrollado, implementado y opera un programa de trazabilidad, de conformidad con la reglamentación que al respecto desarrolle el Ministerio de Salud y Protección Social</t>
  </si>
  <si>
    <t>Dec. 1500 de 2007   Art. 26 N. 1.2.5</t>
  </si>
  <si>
    <t>Dec. 1500 de 2007  Art. 26 N 1.3. Res. 242 de 2013  Art. 27-33</t>
  </si>
  <si>
    <t>PROCEDIMIENTO OPERATIVO ESTÁNDAR DE SANEAMIENTO (POES)</t>
  </si>
  <si>
    <t>Dec. 1500 de 2007  Art. 26 N 1.3. Res. 242 de 2013  Art. 27</t>
  </si>
  <si>
    <t>La planta de beneficio tiene desarrollado e implementado los POES para prevenir la contaminación directa del producto. Los POES aseguran la limpieza y desinfección de las superficies en contacto con el alimento, las instalaciones y los equipos antes de comenzar las operaciones y durante éstas.</t>
  </si>
  <si>
    <t>Dec. 1500 de 2007  Art. 26 N 1.3.1 Res. 242 de 2013  Art. 27 N.1</t>
  </si>
  <si>
    <t>Dec. 1500 de 2007  Art. 26 N 1.3.5 Res. 242 de 2013  Art. 28 N.2</t>
  </si>
  <si>
    <t>Dec. 1500 de 2007  Art. 26 N 1.3.2 L Res. 242 de 2013  Art. 28 N.3</t>
  </si>
  <si>
    <t>Res. 242 de 2013  Art. 29 N.1</t>
  </si>
  <si>
    <t xml:space="preserve"> Res. 242 de 2013  Art. 29 N.2</t>
  </si>
  <si>
    <t>Res. 242 de 2013  Art. 29 N.3</t>
  </si>
  <si>
    <t>Res. 242 de 2013  Art. 29 N.4</t>
  </si>
  <si>
    <t>El establecimiento recurre a métodos directos o muestreo para la verificación microbiológica de los POES.</t>
  </si>
  <si>
    <t>Res. 242 de 2013  Art. 30</t>
  </si>
  <si>
    <t>MANTENIMIENTO DE LOS PROCEDIMIENTOS OPERATIVOS ESTANDARIZADOS DE SANEAMIENTO (POES). 
1. La planta permanentemente evalúa la efectividad de los POES  para  prevenir la contaminación directa o de canales, sus partes o productos cárnicos comestibles.
2. La planta revisa  los POES cuando es necesario y los mantiene actualizados de acuerdo con los cambios en las instalaciones, equipos, utensilios, operaciones o personal cuando ocurran.</t>
  </si>
  <si>
    <t>Dec. 1500 de 2007  Art. 26 N 1.3.4 Res. 242 de 2013  Art. 31</t>
  </si>
  <si>
    <t>Dec. 1500 de 2007  Art. 26 N 1.3. Literal 1.3.5 Res. 242 de 2013  Art. 32</t>
  </si>
  <si>
    <t>Res. 242 de 2013  Art. 42</t>
  </si>
  <si>
    <r>
      <t>CONTROL DE MATERIAL FECAL EN LAS OPERACIONES DE LA PLANTA DE BENEFICIO ‘‘TOLERANCIA CERO’’.</t>
    </r>
    <r>
      <rPr>
        <sz val="12"/>
        <rFont val="Arial Narrow"/>
        <family val="2"/>
      </rPr>
      <t xml:space="preserve"> </t>
    </r>
  </si>
  <si>
    <t>Las plantas de beneficio incluyen como una operación, el control de materia fecal, para lo cual se establecerá el criterio de Tolerancia Cero que debe garantizar que no exista material fecal visible en las canales de aves de corral antes de ingresar a la etapa de enfriamiento.</t>
  </si>
  <si>
    <t>Dec. 2270 de 2012</t>
  </si>
  <si>
    <t>PLAN DE MUESTREO</t>
  </si>
  <si>
    <t>Dec. 2270 de 2012 Art. 17</t>
  </si>
  <si>
    <t>Dec 2270 Art. 17 No.1</t>
  </si>
  <si>
    <t>El plan contempla el procedimiento de toma de muestra, técnicas de muestreo, frecuencia, personal autorizado, condiciones de transporte en caso de requerirse, metodología analítica, sistema de registro de resultados de las pruebas, criterios para la evaluación de los resultados de la prueba y acciones correctivas.</t>
  </si>
  <si>
    <t>Dec 2270 Art. 17 No.2</t>
  </si>
  <si>
    <t>Se tiene establecido el método de manejo de muestras de tal forma que se garantice la
integridad de las mismas.</t>
  </si>
  <si>
    <t>Dec 2270 Art. 17 No.3</t>
  </si>
  <si>
    <t>Determinará el responsable de la toma de muestra.</t>
  </si>
  <si>
    <t>Dec 2270 Art. 17 No.4</t>
  </si>
  <si>
    <t>La recolección de las muestras se realiza en superficies en contacto con el
alimento, ambientes, operarios y agua de proceso</t>
  </si>
  <si>
    <t>Dec 2270 Art. 17 No.5</t>
  </si>
  <si>
    <t>El muestreo incluye los ambientes de las áreas donde se manipulen carne y productos cárnicos comestibles, las superficies de los equipos y utensilios que entren en contacto con el alimento y el personal, en las diferentes áreas, con énfasis en las de proceso.</t>
  </si>
  <si>
    <t>Dec 2270 Art. 17 No.6</t>
  </si>
  <si>
    <t>El Plan de muestreo está a disposición del Instituto Nacional de Vigilancia de Medicamentos y Alimentos – INVIMA.</t>
  </si>
  <si>
    <t>Dec 2270 Art. 17 No.7</t>
  </si>
  <si>
    <t>El Plan de  muestreo incluye los microorganismos establecidos en el Programa de verificación Microbiológica, establecido por las autoridades competentes.</t>
  </si>
  <si>
    <t>Res. 242 de 2013  Art 43</t>
  </si>
  <si>
    <t>INSPECCIÓN ANTE y POSTMORTEM PRELIMINAR EN PLANTA</t>
  </si>
  <si>
    <t>Inspección Ante  y  PostMortem Preliminar en Planta                                                                                      La planta de beneficio realiza una inspección ante-mortem preliminar con el fin de identificar las condiciones sanitarias que afecten la inocuidad del producto y obtener el dictamen oficial.
El operador del establecimiento tiene documentado el procedimiento de inspección preliminar, el cual debe comprende los criterios de inspección contemplados en la Resolución 242 de 2013 y las adicionales para asegurar que se garantiza la inocuidad.</t>
  </si>
  <si>
    <t>Dec. 1500 de 2007  Art. 31. Res. 242 de 2013  Art 44 al Art. 49</t>
  </si>
  <si>
    <t>Res. 242 de 2013  Art 46 al 49</t>
  </si>
  <si>
    <t>El establecimiento cuenta con procedimientos de inspección ante-morten y los cumple.
El dictamen oficial de la inspección ante-mortem es realizado por los inspectores oficiales del INVIMA.</t>
  </si>
  <si>
    <t>Res. 242 de 2013  Art 44</t>
  </si>
  <si>
    <t>El establecimiento cuenta como mínimo con un Inspector Oficial – Médico Veterinario del INVIMA, de acuerdo a la asignación establecida por el INVIMA</t>
  </si>
  <si>
    <t>El establecimiento provee los Auxiliares del Inspector Oficial con el fin de garantizar la inocuidad de la carne y productos cárnicos comestibles procesados, de acuerdo a la asignación establecida por el INVIMA, los cuales cuentan con autorización por parte del INVIMA y dan cumplimiento  a los procedimientos establecidos en los Manuales  oficiales emitidos por el INVIMA</t>
  </si>
  <si>
    <t>Res. 242 de 2013  Art 46 N.1</t>
  </si>
  <si>
    <t>La planta cumple los requisitos expedidos y regulados por el ICA relacionados con la movilización de aves</t>
  </si>
  <si>
    <t>Res. 242 de 2013  Art 46 N.2</t>
  </si>
  <si>
    <t>La planta Identificar los lotes que demuestren evidencia clara de ser afectados con una enfermedad o una condición que pudieran hacer a las canales de aves y sus partes, no aptas para el consumo humano.</t>
  </si>
  <si>
    <t>Res. 242 de 2013  Art 46 N.3</t>
  </si>
  <si>
    <t>Res. 242 de 2013  Art 46 N.4</t>
  </si>
  <si>
    <t>Res. 242 de 2013  Art 46 N.5</t>
  </si>
  <si>
    <t>Res. 242 de 2013  Art 46 N.6</t>
  </si>
  <si>
    <t>Res. 242 de 2013  Art 46 N.7</t>
  </si>
  <si>
    <t>El establecimiento separa los lotes o aves sospechosas que presentan características de los numerales anteriores, y lo comunica inmediatamente al inspector oficial.</t>
  </si>
  <si>
    <t>Res. 242 de 2013  Art 47</t>
  </si>
  <si>
    <t>Los animales o lotes separados como sospechosos se sacrifican bajo concidiones especiales
El establecimiento cuenta con procedimientos documentados para el sacrificio bajo condiciones especiales
Los lotes sacrificados bajo condiciones especiales son marcados e identificados hasta que se determina su destino final.</t>
  </si>
  <si>
    <t>En caso de aves sometidas o sospechosas de haber sido tratadas con antibióticos u otros agentes quimioterapeúticos o sustancias que dejen residuos en la carne la planta las faena y retiene para los análisis pertinentes   que determine la autoridad sanitaria.</t>
  </si>
  <si>
    <t>Res. 242 de 2013  Art 48</t>
  </si>
  <si>
    <t>El establecimiento tiene y cumple los procedimientos para el manejo de los animales decomisados como consecuencia de la inspección ante mortem conforme a la legislación vigente</t>
  </si>
  <si>
    <t>Dec. 1500 de 2007  Art. 31. Res. 242 de 2013  Art  50 al 52</t>
  </si>
  <si>
    <t>Res. 242 de 2013  Art  50 - 52</t>
  </si>
  <si>
    <t>El establecimiento cuenta con procedimientos de inspección post-morten y los cumple.</t>
  </si>
  <si>
    <t>Res. 242 de 2013  Art  50 N. 2</t>
  </si>
  <si>
    <t xml:space="preserve">La planta dispone de puntos de inspección con un espacio adecuado para  el desarrollo de las actividades de inspección. </t>
  </si>
  <si>
    <t>Res. 242 de 2013  Art  50 N. 3</t>
  </si>
  <si>
    <t>Existe un sistema de identificación para las canales que presenten problemas de tipo sanitario según los procedimientos de referencia para la inspección post-mortem establecidos en la   resolución 242 de 2013 o que requieran exámenes complementarios para su dictamen final. Estas canales son almacenadas de forma separada.</t>
  </si>
  <si>
    <t>Res. 242 de 2013  Art  50 N. 6</t>
  </si>
  <si>
    <t xml:space="preserve">No se  retira del establecimiento ningún órgano, víscera, canal o parte de la misma mientras el inspector oficial no haya terminado la inspección y emitido el dictamen final. </t>
  </si>
  <si>
    <t>Res. 242 de 2013  Art  51 Parágrafo 2</t>
  </si>
  <si>
    <t xml:space="preserve">Cuando en la inspección post mortem se encuentra un ave, órgano o lote de aves con alguna anormalidad, se retiene e identifica hasta que el inspector oficial emite su dictamen final. </t>
  </si>
  <si>
    <r>
      <t>CADENA DE FRIO Y ALMACENAMIENTO DE CARNE Y PRODUCTOS CÁRNICOS</t>
    </r>
    <r>
      <rPr>
        <sz val="12"/>
        <rFont val="Arial Narrow"/>
        <family val="2"/>
      </rPr>
      <t>.</t>
    </r>
  </si>
  <si>
    <t>REGISTROS. 
el  establecimiento mantiene  registros diarios para documentar la implementación, la supervisión y toda acción correctiva que se tome.
Los responsables de la implementación y la supervisión de los POES  firman  y  agregan fecha a  los registros.
Los registros requeridos se pueden tener en medios electrónicos, siempre y cuando el establecimiento implemente controles adecuados para garantizar la integridad de la información.
Los registros se  conservan por un período mínimo de seis (6) meses. Para los productos que tengan una vida útil mayor al mencionado término, se mantienen por un tiempo de tres (3) meses adicionales a la fecha de vencimiento del producto y estarán disponibles para ser verificados por la autoridad sanitaria competente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</si>
</sst>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18" x14ac:knownFonts="1">
    <font>
      <sz val="11"/>
      <color theme="1"/>
      <name val="Calibri"/>
      <family val="2"/>
      <scheme val="minor"/>
    </font>
    <font>
      <sz val="10"/>
      <name val="Arial Narrow"/>
      <family val="2"/>
    </font>
    <font>
      <b/>
      <sz val="14"/>
      <name val="Arial Narrow"/>
      <family val="2"/>
    </font>
    <font>
      <b/>
      <sz val="11"/>
      <name val="Arial Narrow"/>
      <family val="2"/>
    </font>
    <font>
      <sz val="11"/>
      <name val="Arial Narrow"/>
      <family val="2"/>
    </font>
    <font>
      <b/>
      <sz val="10"/>
      <name val="Arial Narrow"/>
      <family val="2"/>
    </font>
    <font>
      <b/>
      <sz val="12"/>
      <name val="Arial Narrow"/>
      <family val="2"/>
    </font>
    <font>
      <sz val="10"/>
      <name val="Arial"/>
      <family val="2"/>
    </font>
    <font>
      <sz val="9"/>
      <name val="Arial"/>
      <family val="2"/>
    </font>
    <font>
      <b/>
      <sz val="9"/>
      <name val="Arial"/>
      <family val="2"/>
    </font>
    <font>
      <sz val="11"/>
      <color theme="1"/>
      <name val="Calibri"/>
      <family val="2"/>
      <scheme val="minor"/>
    </font>
    <font>
      <b/>
      <sz val="10"/>
      <name val="Arial"/>
      <family val="2"/>
    </font>
    <font>
      <sz val="11"/>
      <name val="Arial"/>
      <family val="2"/>
    </font>
    <font>
      <sz val="12"/>
      <name val="Arial Narrow"/>
      <family val="2"/>
    </font>
    <font>
      <b/>
      <i/>
      <sz val="12"/>
      <name val="Arial Narrow"/>
      <family val="2"/>
    </font>
    <font>
      <sz val="12"/>
      <name val="Arial"/>
      <family val="2"/>
    </font>
    <font>
      <b/>
      <sz val="12"/>
      <name val="Arial"/>
      <family val="2"/>
    </font>
    <font>
      <sz val="12"/>
      <name val="Calibri"/>
      <family val="2"/>
    </font>
  </fonts>
  <fills count="9">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34998626667073579"/>
        <bgColor indexed="64"/>
      </patternFill>
    </fill>
  </fills>
  <borders count="33">
    <border>
      <left/>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
    <xf numFmtId="0" fontId="0" fillId="0" borderId="0"/>
    <xf numFmtId="164" fontId="7" fillId="0" borderId="0" applyFont="0" applyFill="0" applyBorder="0" applyAlignment="0" applyProtection="0"/>
    <xf numFmtId="0" fontId="7" fillId="0" borderId="0"/>
    <xf numFmtId="9" fontId="7" fillId="0" borderId="0" applyFont="0" applyFill="0" applyBorder="0" applyAlignment="0" applyProtection="0"/>
    <xf numFmtId="9" fontId="10" fillId="0" borderId="0" applyFont="0" applyFill="0" applyBorder="0" applyAlignment="0" applyProtection="0"/>
  </cellStyleXfs>
  <cellXfs count="149">
    <xf numFmtId="0" fontId="0" fillId="0" borderId="0" xfId="0"/>
    <xf numFmtId="0" fontId="1"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horizontal="center"/>
      <protection locked="0"/>
    </xf>
    <xf numFmtId="0" fontId="13" fillId="7"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10" fontId="2" fillId="0" borderId="8" xfId="4" applyNumberFormat="1" applyFont="1" applyFill="1" applyBorder="1" applyAlignment="1" applyProtection="1">
      <alignment horizontal="center" vertical="center" wrapText="1"/>
    </xf>
    <xf numFmtId="0" fontId="8" fillId="4" borderId="0" xfId="0" applyFont="1" applyFill="1" applyAlignment="1" applyProtection="1">
      <alignment horizontal="center" vertical="center" wrapText="1"/>
      <protection locked="0"/>
    </xf>
    <xf numFmtId="0" fontId="7" fillId="4" borderId="0" xfId="0" applyFont="1" applyFill="1" applyAlignment="1" applyProtection="1">
      <alignment vertical="center" wrapText="1"/>
      <protection locked="0"/>
    </xf>
    <xf numFmtId="0" fontId="15" fillId="4" borderId="0" xfId="0" applyFont="1" applyFill="1" applyAlignment="1" applyProtection="1">
      <alignment vertical="center" wrapText="1"/>
      <protection locked="0"/>
    </xf>
    <xf numFmtId="0" fontId="8" fillId="4" borderId="0" xfId="0" applyFont="1" applyFill="1" applyAlignment="1" applyProtection="1">
      <alignment vertical="center" wrapText="1"/>
      <protection locked="0"/>
    </xf>
    <xf numFmtId="0" fontId="15" fillId="4" borderId="0" xfId="0" applyFont="1" applyFill="1" applyProtection="1">
      <protection locked="0"/>
    </xf>
    <xf numFmtId="0" fontId="7" fillId="4" borderId="0" xfId="0" applyFont="1" applyFill="1" applyProtection="1">
      <protection locked="0"/>
    </xf>
    <xf numFmtId="0" fontId="8" fillId="4" borderId="11" xfId="0" applyFont="1" applyFill="1" applyBorder="1" applyAlignment="1" applyProtection="1">
      <alignment vertical="center" wrapText="1"/>
      <protection locked="0"/>
    </xf>
    <xf numFmtId="0" fontId="8" fillId="4" borderId="0" xfId="0" applyFont="1" applyFill="1" applyAlignment="1" applyProtection="1">
      <alignment horizontal="left" wrapText="1"/>
      <protection locked="0"/>
    </xf>
    <xf numFmtId="0" fontId="5" fillId="4" borderId="11"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8" fillId="4" borderId="0" xfId="0" applyFont="1" applyFill="1" applyAlignment="1" applyProtection="1">
      <alignment horizontal="left" wrapText="1"/>
      <protection locked="0"/>
    </xf>
    <xf numFmtId="0" fontId="16" fillId="0" borderId="2"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4" fillId="2" borderId="2"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0" fontId="6" fillId="6" borderId="17"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6" fillId="6" borderId="26"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23"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13" fillId="5" borderId="29" xfId="0" applyFont="1" applyFill="1" applyBorder="1" applyAlignment="1" applyProtection="1">
      <alignment vertical="center" wrapText="1"/>
    </xf>
    <xf numFmtId="0" fontId="6" fillId="5" borderId="29" xfId="0" applyFont="1" applyFill="1" applyBorder="1" applyAlignment="1" applyProtection="1">
      <alignment horizontal="left" vertical="center" wrapText="1"/>
    </xf>
    <xf numFmtId="0" fontId="6" fillId="5" borderId="30" xfId="0" applyFont="1" applyFill="1" applyBorder="1" applyAlignment="1" applyProtection="1">
      <alignment horizontal="left" vertical="center" wrapText="1"/>
    </xf>
    <xf numFmtId="0" fontId="6" fillId="5" borderId="21" xfId="0" applyFont="1" applyFill="1" applyBorder="1" applyAlignment="1" applyProtection="1">
      <alignment horizontal="center" vertical="center" wrapText="1"/>
    </xf>
    <xf numFmtId="0" fontId="13" fillId="4" borderId="8" xfId="0" applyFont="1" applyFill="1" applyBorder="1" applyAlignment="1" applyProtection="1">
      <alignment vertical="center" wrapText="1"/>
    </xf>
    <xf numFmtId="0" fontId="13" fillId="4" borderId="8" xfId="0" applyFont="1" applyFill="1" applyBorder="1" applyAlignment="1" applyProtection="1">
      <alignment horizontal="left" vertical="center" wrapText="1"/>
    </xf>
    <xf numFmtId="0" fontId="6" fillId="7" borderId="8" xfId="0" applyFont="1" applyFill="1" applyBorder="1" applyAlignment="1" applyProtection="1">
      <alignment horizontal="left" vertical="center" wrapText="1"/>
    </xf>
    <xf numFmtId="0" fontId="6" fillId="7" borderId="18" xfId="0" applyFont="1" applyFill="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6" fillId="6" borderId="8" xfId="0" applyFont="1" applyFill="1" applyBorder="1" applyAlignment="1" applyProtection="1">
      <alignment vertical="center" wrapText="1"/>
    </xf>
    <xf numFmtId="0" fontId="3" fillId="6" borderId="8"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6" fillId="6" borderId="1" xfId="0" applyFont="1" applyFill="1" applyBorder="1" applyAlignment="1" applyProtection="1">
      <alignment horizontal="center" vertical="center" wrapText="1"/>
    </xf>
    <xf numFmtId="0" fontId="13" fillId="7" borderId="8" xfId="0" applyFont="1" applyFill="1" applyBorder="1" applyAlignment="1" applyProtection="1">
      <alignment horizontal="justify" vertical="center" wrapText="1"/>
    </xf>
    <xf numFmtId="0" fontId="6" fillId="7" borderId="8" xfId="0" applyFont="1" applyFill="1" applyBorder="1" applyAlignment="1" applyProtection="1">
      <alignment horizontal="justify" vertical="center" wrapText="1"/>
    </xf>
    <xf numFmtId="0" fontId="6" fillId="7" borderId="18" xfId="0" applyFont="1" applyFill="1" applyBorder="1" applyAlignment="1" applyProtection="1">
      <alignment horizontal="justify" vertical="center" wrapText="1"/>
    </xf>
    <xf numFmtId="0" fontId="13" fillId="7" borderId="18" xfId="0" applyFont="1" applyFill="1" applyBorder="1" applyAlignment="1" applyProtection="1">
      <alignment horizontal="left" vertical="center" wrapText="1"/>
    </xf>
    <xf numFmtId="0" fontId="6" fillId="6" borderId="8" xfId="0" applyFont="1" applyFill="1" applyBorder="1" applyAlignment="1" applyProtection="1">
      <alignment horizontal="left" vertical="center" wrapText="1"/>
    </xf>
    <xf numFmtId="0" fontId="13" fillId="4" borderId="8" xfId="0" applyFont="1" applyFill="1" applyBorder="1" applyAlignment="1" applyProtection="1">
      <alignment vertical="center" wrapText="1"/>
    </xf>
    <xf numFmtId="0" fontId="13" fillId="4" borderId="18" xfId="0" applyFont="1" applyFill="1" applyBorder="1" applyAlignment="1" applyProtection="1">
      <alignment vertical="center" wrapText="1"/>
    </xf>
    <xf numFmtId="0" fontId="6" fillId="6" borderId="8"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14" fillId="6" borderId="8" xfId="0" applyFont="1" applyFill="1" applyBorder="1" applyAlignment="1" applyProtection="1">
      <alignment horizontal="left" vertical="center" wrapText="1"/>
    </xf>
    <xf numFmtId="0" fontId="14" fillId="6" borderId="18" xfId="0" applyFont="1" applyFill="1" applyBorder="1" applyAlignment="1" applyProtection="1">
      <alignment horizontal="left" vertical="center" wrapText="1"/>
    </xf>
    <xf numFmtId="0" fontId="5" fillId="6" borderId="1" xfId="0" applyFont="1" applyFill="1" applyBorder="1" applyAlignment="1" applyProtection="1">
      <alignment horizontal="center" vertical="center" wrapText="1"/>
    </xf>
    <xf numFmtId="0" fontId="13" fillId="7" borderId="18" xfId="0" applyFont="1" applyFill="1" applyBorder="1" applyAlignment="1" applyProtection="1">
      <alignment horizontal="justify" vertical="center" wrapText="1"/>
    </xf>
    <xf numFmtId="0" fontId="13"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8" borderId="8" xfId="0" applyFont="1" applyFill="1" applyBorder="1" applyAlignment="1" applyProtection="1">
      <alignment vertical="center" wrapText="1"/>
    </xf>
    <xf numFmtId="0" fontId="6" fillId="8" borderId="8" xfId="0" applyFont="1" applyFill="1" applyBorder="1" applyAlignment="1" applyProtection="1">
      <alignment horizontal="left" vertical="center" wrapText="1"/>
    </xf>
    <xf numFmtId="0" fontId="6" fillId="8" borderId="18" xfId="0" applyFont="1" applyFill="1" applyBorder="1" applyAlignment="1" applyProtection="1">
      <alignment horizontal="left" vertical="center" wrapText="1"/>
    </xf>
    <xf numFmtId="0" fontId="5" fillId="3" borderId="1" xfId="0" applyFont="1" applyFill="1" applyBorder="1" applyAlignment="1" applyProtection="1">
      <alignment horizontal="center" vertical="center" wrapText="1"/>
    </xf>
    <xf numFmtId="0" fontId="13" fillId="0" borderId="8" xfId="0" applyFont="1" applyBorder="1" applyAlignment="1" applyProtection="1">
      <alignment horizontal="left" vertical="center" wrapText="1"/>
    </xf>
    <xf numFmtId="0" fontId="13" fillId="0" borderId="18" xfId="0" applyFont="1" applyBorder="1" applyAlignment="1" applyProtection="1">
      <alignment horizontal="left" vertical="center" wrapText="1"/>
    </xf>
    <xf numFmtId="0" fontId="6" fillId="6" borderId="8" xfId="0" applyFont="1" applyFill="1" applyBorder="1" applyAlignment="1" applyProtection="1">
      <alignment horizontal="left" vertical="top" wrapText="1"/>
    </xf>
    <xf numFmtId="0" fontId="6" fillId="6" borderId="18" xfId="0" applyFont="1" applyFill="1" applyBorder="1" applyAlignment="1" applyProtection="1">
      <alignment horizontal="left" vertical="top" wrapText="1"/>
    </xf>
    <xf numFmtId="0" fontId="13" fillId="7" borderId="8" xfId="0" applyFont="1" applyFill="1" applyBorder="1" applyAlignment="1" applyProtection="1">
      <alignment horizontal="left" vertical="top" wrapText="1"/>
    </xf>
    <xf numFmtId="0" fontId="13" fillId="7" borderId="18" xfId="0" applyFont="1" applyFill="1" applyBorder="1" applyAlignment="1" applyProtection="1">
      <alignment horizontal="left" vertical="top" wrapText="1"/>
    </xf>
    <xf numFmtId="0" fontId="14" fillId="6" borderId="8" xfId="0" applyFont="1" applyFill="1" applyBorder="1" applyAlignment="1" applyProtection="1">
      <alignment horizontal="left" vertical="top" wrapText="1"/>
    </xf>
    <xf numFmtId="0" fontId="14" fillId="6" borderId="18" xfId="0" applyFont="1" applyFill="1" applyBorder="1" applyAlignment="1" applyProtection="1">
      <alignment horizontal="left" vertical="top" wrapText="1"/>
    </xf>
    <xf numFmtId="0" fontId="13" fillId="0" borderId="8" xfId="0" applyFont="1" applyBorder="1" applyAlignment="1" applyProtection="1">
      <alignment horizontal="left" vertical="top" wrapText="1"/>
    </xf>
    <xf numFmtId="0" fontId="13" fillId="0" borderId="18" xfId="0" applyFont="1" applyBorder="1" applyAlignment="1" applyProtection="1">
      <alignment horizontal="left" vertical="top" wrapText="1"/>
    </xf>
    <xf numFmtId="0" fontId="6" fillId="6" borderId="8" xfId="0" applyFont="1" applyFill="1" applyBorder="1" applyAlignment="1" applyProtection="1">
      <alignment horizontal="left" vertical="top"/>
    </xf>
    <xf numFmtId="0" fontId="6" fillId="6" borderId="18" xfId="0" applyFont="1" applyFill="1" applyBorder="1" applyAlignment="1" applyProtection="1">
      <alignment horizontal="left" vertical="top"/>
    </xf>
    <xf numFmtId="0" fontId="17" fillId="7" borderId="8" xfId="0" applyFont="1" applyFill="1" applyBorder="1" applyAlignment="1" applyProtection="1">
      <alignment horizontal="left" wrapText="1"/>
    </xf>
    <xf numFmtId="0" fontId="17" fillId="7" borderId="18" xfId="0" applyFont="1" applyFill="1" applyBorder="1" applyAlignment="1" applyProtection="1">
      <alignment horizontal="left" wrapText="1"/>
    </xf>
    <xf numFmtId="0" fontId="6" fillId="6" borderId="4" xfId="0" applyFont="1" applyFill="1" applyBorder="1" applyAlignment="1" applyProtection="1">
      <alignment horizontal="left" vertical="top" wrapText="1"/>
    </xf>
    <xf numFmtId="0" fontId="6" fillId="6" borderId="16" xfId="0" applyFont="1" applyFill="1" applyBorder="1" applyAlignment="1" applyProtection="1">
      <alignment horizontal="left" vertical="top" wrapText="1"/>
    </xf>
    <xf numFmtId="0" fontId="14" fillId="6" borderId="8" xfId="0" applyFont="1" applyFill="1" applyBorder="1" applyAlignment="1" applyProtection="1">
      <alignment vertical="top" wrapText="1"/>
    </xf>
    <xf numFmtId="0" fontId="14" fillId="6" borderId="18" xfId="0" applyFont="1" applyFill="1" applyBorder="1" applyAlignment="1" applyProtection="1">
      <alignment vertical="top" wrapText="1"/>
    </xf>
    <xf numFmtId="0" fontId="13" fillId="7" borderId="8" xfId="0" applyFont="1" applyFill="1" applyBorder="1" applyAlignment="1" applyProtection="1">
      <alignment vertical="top" wrapText="1"/>
    </xf>
    <xf numFmtId="0" fontId="13" fillId="7" borderId="18" xfId="0" applyFont="1" applyFill="1" applyBorder="1" applyAlignment="1" applyProtection="1">
      <alignment vertical="top" wrapText="1"/>
    </xf>
    <xf numFmtId="0" fontId="1" fillId="6" borderId="1" xfId="0" applyFont="1" applyFill="1" applyBorder="1" applyAlignment="1" applyProtection="1">
      <alignment horizontal="center" vertical="center" wrapText="1"/>
    </xf>
    <xf numFmtId="0" fontId="13" fillId="0" borderId="8" xfId="0" applyFont="1" applyBorder="1" applyAlignment="1" applyProtection="1">
      <alignment vertical="top" wrapText="1"/>
    </xf>
    <xf numFmtId="0" fontId="13" fillId="0" borderId="18" xfId="0" applyFont="1" applyBorder="1" applyAlignment="1" applyProtection="1">
      <alignment vertical="top" wrapText="1"/>
    </xf>
    <xf numFmtId="0" fontId="6" fillId="6" borderId="8" xfId="0" applyFont="1" applyFill="1" applyBorder="1" applyAlignment="1" applyProtection="1">
      <alignment vertical="center"/>
    </xf>
    <xf numFmtId="0" fontId="6" fillId="6" borderId="18" xfId="0" applyFont="1" applyFill="1" applyBorder="1" applyAlignment="1" applyProtection="1">
      <alignment vertical="center"/>
    </xf>
    <xf numFmtId="0" fontId="6" fillId="6" borderId="8" xfId="0" applyFont="1" applyFill="1" applyBorder="1" applyAlignment="1" applyProtection="1">
      <alignment vertical="top" wrapText="1"/>
    </xf>
    <xf numFmtId="0" fontId="6" fillId="6" borderId="18" xfId="0" applyFont="1" applyFill="1" applyBorder="1" applyAlignment="1" applyProtection="1">
      <alignment vertical="top" wrapText="1"/>
    </xf>
    <xf numFmtId="0" fontId="1" fillId="0" borderId="4" xfId="0" applyFont="1" applyBorder="1" applyAlignment="1" applyProtection="1">
      <alignment horizontal="left" vertical="center" wrapText="1"/>
    </xf>
    <xf numFmtId="0" fontId="1" fillId="0" borderId="16" xfId="0" applyFont="1" applyBorder="1" applyAlignment="1" applyProtection="1">
      <alignment horizontal="left" vertical="center" wrapText="1"/>
    </xf>
    <xf numFmtId="0" fontId="13" fillId="5" borderId="8" xfId="0" applyFont="1" applyFill="1" applyBorder="1" applyAlignment="1" applyProtection="1">
      <alignment vertical="center" wrapText="1"/>
    </xf>
    <xf numFmtId="0" fontId="6" fillId="5" borderId="8" xfId="0" applyFont="1" applyFill="1" applyBorder="1" applyAlignment="1" applyProtection="1">
      <alignment horizontal="left" vertical="center" wrapText="1"/>
    </xf>
    <xf numFmtId="0" fontId="6" fillId="5" borderId="18" xfId="0" applyFont="1" applyFill="1" applyBorder="1" applyAlignment="1" applyProtection="1">
      <alignment horizontal="left" vertical="center" wrapText="1"/>
    </xf>
    <xf numFmtId="0" fontId="6" fillId="5" borderId="1" xfId="0" applyFont="1" applyFill="1" applyBorder="1" applyAlignment="1" applyProtection="1">
      <alignment horizontal="center" vertical="center" wrapText="1"/>
    </xf>
    <xf numFmtId="0" fontId="13" fillId="0" borderId="8" xfId="0" applyFont="1" applyBorder="1" applyAlignment="1" applyProtection="1">
      <alignment horizontal="justify" vertical="center" wrapText="1"/>
    </xf>
    <xf numFmtId="0" fontId="13" fillId="0" borderId="18" xfId="0" applyFont="1" applyBorder="1" applyAlignment="1" applyProtection="1">
      <alignment horizontal="justify" vertical="center" wrapText="1"/>
    </xf>
    <xf numFmtId="0" fontId="6" fillId="5" borderId="8" xfId="0" applyFont="1" applyFill="1" applyBorder="1" applyAlignment="1" applyProtection="1">
      <alignment vertical="center" wrapText="1"/>
    </xf>
    <xf numFmtId="0" fontId="13" fillId="5" borderId="8" xfId="0" applyFont="1" applyFill="1" applyBorder="1" applyAlignment="1" applyProtection="1">
      <alignment horizontal="left" vertical="center" wrapText="1"/>
    </xf>
    <xf numFmtId="0" fontId="13" fillId="5" borderId="18" xfId="0" applyFont="1" applyFill="1" applyBorder="1" applyAlignment="1" applyProtection="1">
      <alignment horizontal="left" vertical="center" wrapText="1"/>
    </xf>
    <xf numFmtId="0" fontId="3" fillId="5" borderId="8" xfId="0" applyFont="1" applyFill="1" applyBorder="1" applyAlignment="1" applyProtection="1">
      <alignment horizontal="left" vertical="center" wrapText="1"/>
    </xf>
    <xf numFmtId="0" fontId="6" fillId="5" borderId="8" xfId="0" applyFont="1" applyFill="1" applyBorder="1" applyAlignment="1" applyProtection="1">
      <alignment vertical="top" wrapText="1"/>
    </xf>
    <xf numFmtId="0" fontId="6" fillId="5" borderId="18" xfId="0" applyFont="1" applyFill="1" applyBorder="1" applyAlignment="1" applyProtection="1">
      <alignment vertical="top" wrapText="1"/>
    </xf>
    <xf numFmtId="0" fontId="12" fillId="4" borderId="8" xfId="0" applyFont="1" applyFill="1" applyBorder="1" applyAlignment="1" applyProtection="1">
      <alignment horizontal="left" vertical="center" wrapText="1"/>
    </xf>
    <xf numFmtId="0" fontId="12" fillId="4" borderId="13" xfId="0" applyFont="1" applyFill="1" applyBorder="1" applyAlignment="1" applyProtection="1">
      <alignment horizontal="left" vertical="center" wrapText="1"/>
    </xf>
    <xf numFmtId="0" fontId="13" fillId="4" borderId="8" xfId="0" applyFont="1" applyFill="1" applyBorder="1" applyAlignment="1" applyProtection="1">
      <alignment horizontal="left" vertical="center" wrapText="1"/>
    </xf>
    <xf numFmtId="0" fontId="6" fillId="5" borderId="31" xfId="0" applyFont="1" applyFill="1" applyBorder="1" applyAlignment="1" applyProtection="1">
      <alignment vertical="center" wrapText="1"/>
    </xf>
    <xf numFmtId="0" fontId="13" fillId="5" borderId="19" xfId="0" applyFont="1" applyFill="1" applyBorder="1" applyAlignment="1" applyProtection="1">
      <alignment horizontal="center" vertical="center" wrapText="1"/>
    </xf>
    <xf numFmtId="0" fontId="13" fillId="5" borderId="32"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9" fillId="8" borderId="8" xfId="0" applyFont="1" applyFill="1" applyBorder="1" applyAlignment="1" applyProtection="1">
      <alignment vertical="center" wrapText="1"/>
    </xf>
    <xf numFmtId="0" fontId="9" fillId="8" borderId="9" xfId="0" applyFont="1" applyFill="1" applyBorder="1" applyAlignment="1" applyProtection="1">
      <alignment horizontal="center" vertical="center" wrapText="1"/>
    </xf>
    <xf numFmtId="0" fontId="9" fillId="8" borderId="10" xfId="0" applyFont="1" applyFill="1" applyBorder="1" applyAlignment="1" applyProtection="1">
      <alignment horizontal="center" vertical="center" wrapText="1"/>
    </xf>
    <xf numFmtId="0" fontId="2" fillId="0" borderId="8" xfId="0" applyFont="1" applyBorder="1" applyAlignment="1" applyProtection="1">
      <alignment horizontal="center" vertical="center" wrapText="1"/>
    </xf>
    <xf numFmtId="0" fontId="7" fillId="4" borderId="0" xfId="0" applyFont="1" applyFill="1" applyAlignment="1" applyProtection="1">
      <alignment horizontal="center"/>
      <protection locked="0"/>
    </xf>
    <xf numFmtId="0" fontId="0" fillId="4" borderId="0" xfId="0" applyFill="1" applyProtection="1">
      <protection locked="0"/>
    </xf>
    <xf numFmtId="0" fontId="2" fillId="4" borderId="1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0" fillId="0" borderId="0" xfId="0" applyProtection="1">
      <protection locked="0"/>
    </xf>
    <xf numFmtId="0" fontId="2" fillId="4" borderId="15"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11" fillId="2" borderId="1" xfId="0" applyFont="1" applyFill="1" applyBorder="1" applyAlignment="1" applyProtection="1">
      <alignment horizontal="justify" vertical="center" wrapText="1"/>
      <protection locked="0"/>
    </xf>
    <xf numFmtId="0" fontId="11" fillId="2" borderId="6"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4" fillId="4" borderId="24" xfId="0" applyFont="1" applyFill="1" applyBorder="1" applyAlignment="1" applyProtection="1">
      <alignment horizontal="left" vertical="center" wrapText="1"/>
      <protection locked="0"/>
    </xf>
    <xf numFmtId="0" fontId="4" fillId="4" borderId="15"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center" wrapText="1"/>
      <protection locked="0"/>
    </xf>
    <xf numFmtId="0" fontId="6" fillId="6" borderId="17"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0" fontId="6" fillId="5" borderId="2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cellXfs>
  <cellStyles count="5">
    <cellStyle name="Euro" xfId="1"/>
    <cellStyle name="Normal" xfId="0" builtinId="0"/>
    <cellStyle name="Normal 2" xfId="2"/>
    <cellStyle name="Porcentaje" xfId="4" builtinId="5"/>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284390</xdr:colOff>
      <xdr:row>1</xdr:row>
      <xdr:rowOff>78016</xdr:rowOff>
    </xdr:from>
    <xdr:to>
      <xdr:col>0</xdr:col>
      <xdr:colOff>1743075</xdr:colOff>
      <xdr:row>1</xdr:row>
      <xdr:rowOff>682590</xdr:rowOff>
    </xdr:to>
    <xdr:pic>
      <xdr:nvPicPr>
        <xdr:cNvPr id="2" name="Imagen 1">
          <a:extLst>
            <a:ext uri="{FF2B5EF4-FFF2-40B4-BE49-F238E27FC236}">
              <a16:creationId xmlns:a16="http://schemas.microsoft.com/office/drawing/2014/main" xmlns="" id="{4BDCD99B-0369-8F49-A9AE-C748EB220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390" y="278041"/>
          <a:ext cx="1458685" cy="604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333375</xdr:colOff>
      <xdr:row>137</xdr:row>
      <xdr:rowOff>0</xdr:rowOff>
    </xdr:from>
    <xdr:to>
      <xdr:col>1</xdr:col>
      <xdr:colOff>400050</xdr:colOff>
      <xdr:row>137</xdr:row>
      <xdr:rowOff>0</xdr:rowOff>
    </xdr:to>
    <xdr:pic>
      <xdr:nvPicPr>
        <xdr:cNvPr id="3" name="Picture 1" descr="NUEVO FENAVI 20%">
          <a:extLst>
            <a:ext uri="{FF2B5EF4-FFF2-40B4-BE49-F238E27FC236}">
              <a16:creationId xmlns:a16="http://schemas.microsoft.com/office/drawing/2014/main" xmlns="" id="{2913FE2F-6695-B94C-B526-97A3BCD406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84569300"/>
          <a:ext cx="3228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292</xdr:row>
      <xdr:rowOff>0</xdr:rowOff>
    </xdr:from>
    <xdr:to>
      <xdr:col>1</xdr:col>
      <xdr:colOff>400050</xdr:colOff>
      <xdr:row>292</xdr:row>
      <xdr:rowOff>0</xdr:rowOff>
    </xdr:to>
    <xdr:pic>
      <xdr:nvPicPr>
        <xdr:cNvPr id="4" name="Picture 4" descr="NUEVO FENAVI 20%">
          <a:extLst>
            <a:ext uri="{FF2B5EF4-FFF2-40B4-BE49-F238E27FC236}">
              <a16:creationId xmlns:a16="http://schemas.microsoft.com/office/drawing/2014/main" xmlns="" id="{294AD8F9-8C12-BB46-B0A5-BE0D5EF71E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74993300"/>
          <a:ext cx="3228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292</xdr:row>
      <xdr:rowOff>0</xdr:rowOff>
    </xdr:from>
    <xdr:to>
      <xdr:col>1</xdr:col>
      <xdr:colOff>400050</xdr:colOff>
      <xdr:row>292</xdr:row>
      <xdr:rowOff>0</xdr:rowOff>
    </xdr:to>
    <xdr:pic>
      <xdr:nvPicPr>
        <xdr:cNvPr id="5" name="Picture 5" descr="NUEVO FENAVI 20%">
          <a:extLst>
            <a:ext uri="{FF2B5EF4-FFF2-40B4-BE49-F238E27FC236}">
              <a16:creationId xmlns:a16="http://schemas.microsoft.com/office/drawing/2014/main" xmlns="" id="{FA192139-8CCE-CE4E-9080-E19700AD61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74993300"/>
          <a:ext cx="3228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139</xdr:row>
      <xdr:rowOff>0</xdr:rowOff>
    </xdr:from>
    <xdr:to>
      <xdr:col>1</xdr:col>
      <xdr:colOff>400050</xdr:colOff>
      <xdr:row>139</xdr:row>
      <xdr:rowOff>0</xdr:rowOff>
    </xdr:to>
    <xdr:pic>
      <xdr:nvPicPr>
        <xdr:cNvPr id="7" name="Picture 1" descr="NUEVO FENAVI 20%">
          <a:extLst>
            <a:ext uri="{FF2B5EF4-FFF2-40B4-BE49-F238E27FC236}">
              <a16:creationId xmlns:a16="http://schemas.microsoft.com/office/drawing/2014/main" xmlns="" id="{171B05B7-ED0E-0046-A847-6438EEC4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98996500"/>
          <a:ext cx="3381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167</xdr:row>
      <xdr:rowOff>0</xdr:rowOff>
    </xdr:from>
    <xdr:to>
      <xdr:col>1</xdr:col>
      <xdr:colOff>400050</xdr:colOff>
      <xdr:row>167</xdr:row>
      <xdr:rowOff>0</xdr:rowOff>
    </xdr:to>
    <xdr:pic>
      <xdr:nvPicPr>
        <xdr:cNvPr id="8" name="Picture 2" descr="NUEVO FENAVI 20%">
          <a:extLst>
            <a:ext uri="{FF2B5EF4-FFF2-40B4-BE49-F238E27FC236}">
              <a16:creationId xmlns:a16="http://schemas.microsoft.com/office/drawing/2014/main" xmlns="" id="{88DBC9BA-1737-6148-9033-74B18206E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14287300"/>
          <a:ext cx="3381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201</xdr:row>
      <xdr:rowOff>0</xdr:rowOff>
    </xdr:from>
    <xdr:to>
      <xdr:col>1</xdr:col>
      <xdr:colOff>400050</xdr:colOff>
      <xdr:row>201</xdr:row>
      <xdr:rowOff>0</xdr:rowOff>
    </xdr:to>
    <xdr:pic>
      <xdr:nvPicPr>
        <xdr:cNvPr id="9" name="Picture 3" descr="NUEVO FENAVI 20%">
          <a:extLst>
            <a:ext uri="{FF2B5EF4-FFF2-40B4-BE49-F238E27FC236}">
              <a16:creationId xmlns:a16="http://schemas.microsoft.com/office/drawing/2014/main" xmlns="" id="{76F5681C-C035-0B40-A728-CE06DDE921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33007100"/>
          <a:ext cx="3381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222</xdr:row>
      <xdr:rowOff>0</xdr:rowOff>
    </xdr:from>
    <xdr:to>
      <xdr:col>1</xdr:col>
      <xdr:colOff>400050</xdr:colOff>
      <xdr:row>222</xdr:row>
      <xdr:rowOff>0</xdr:rowOff>
    </xdr:to>
    <xdr:pic>
      <xdr:nvPicPr>
        <xdr:cNvPr id="10" name="Picture 4" descr="NUEVO FENAVI 20%">
          <a:extLst>
            <a:ext uri="{FF2B5EF4-FFF2-40B4-BE49-F238E27FC236}">
              <a16:creationId xmlns:a16="http://schemas.microsoft.com/office/drawing/2014/main" xmlns="" id="{8E8BB542-365F-9041-93DE-F1441132D1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44475200"/>
          <a:ext cx="3381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222</xdr:row>
      <xdr:rowOff>0</xdr:rowOff>
    </xdr:from>
    <xdr:to>
      <xdr:col>1</xdr:col>
      <xdr:colOff>400050</xdr:colOff>
      <xdr:row>222</xdr:row>
      <xdr:rowOff>0</xdr:rowOff>
    </xdr:to>
    <xdr:pic>
      <xdr:nvPicPr>
        <xdr:cNvPr id="11" name="Picture 5" descr="NUEVO FENAVI 20%">
          <a:extLst>
            <a:ext uri="{FF2B5EF4-FFF2-40B4-BE49-F238E27FC236}">
              <a16:creationId xmlns:a16="http://schemas.microsoft.com/office/drawing/2014/main" xmlns="" id="{ED4E710F-66B5-894F-A707-A447181D7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44475200"/>
          <a:ext cx="3381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181</xdr:row>
      <xdr:rowOff>0</xdr:rowOff>
    </xdr:from>
    <xdr:to>
      <xdr:col>1</xdr:col>
      <xdr:colOff>400050</xdr:colOff>
      <xdr:row>181</xdr:row>
      <xdr:rowOff>0</xdr:rowOff>
    </xdr:to>
    <xdr:pic>
      <xdr:nvPicPr>
        <xdr:cNvPr id="12" name="Picture 2" descr="NUEVO FENAVI 20%">
          <a:extLst>
            <a:ext uri="{FF2B5EF4-FFF2-40B4-BE49-F238E27FC236}">
              <a16:creationId xmlns:a16="http://schemas.microsoft.com/office/drawing/2014/main" xmlns="" id="{E7BD15CC-EE5A-9E4E-B834-C195E62BDD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20878600"/>
          <a:ext cx="3381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215</xdr:row>
      <xdr:rowOff>0</xdr:rowOff>
    </xdr:from>
    <xdr:to>
      <xdr:col>1</xdr:col>
      <xdr:colOff>400050</xdr:colOff>
      <xdr:row>215</xdr:row>
      <xdr:rowOff>0</xdr:rowOff>
    </xdr:to>
    <xdr:pic>
      <xdr:nvPicPr>
        <xdr:cNvPr id="13" name="Picture 3" descr="NUEVO FENAVI 20%">
          <a:extLst>
            <a:ext uri="{FF2B5EF4-FFF2-40B4-BE49-F238E27FC236}">
              <a16:creationId xmlns:a16="http://schemas.microsoft.com/office/drawing/2014/main" xmlns="" id="{0C2E0208-15A6-B741-8405-10C24E29F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39547600"/>
          <a:ext cx="3381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0"/>
  <sheetViews>
    <sheetView tabSelected="1" zoomScale="60" zoomScaleNormal="60" workbookViewId="0">
      <selection activeCell="B30" sqref="B30:E30"/>
    </sheetView>
  </sheetViews>
  <sheetFormatPr baseColWidth="10" defaultRowHeight="15" x14ac:dyDescent="0.25"/>
  <cols>
    <col min="1" max="1" width="41.42578125" style="4" customWidth="1"/>
    <col min="2" max="2" width="59" style="4" customWidth="1"/>
    <col min="3" max="3" width="5.7109375" style="4" customWidth="1"/>
    <col min="4" max="4" width="23.42578125" style="4" customWidth="1"/>
    <col min="5" max="5" width="19.85546875" style="4" customWidth="1"/>
    <col min="6" max="6" width="21" style="4" customWidth="1"/>
    <col min="7" max="7" width="19.85546875" style="5" customWidth="1"/>
    <col min="8" max="8" width="79.28515625" style="5" customWidth="1"/>
    <col min="9" max="17" width="10.85546875" style="127"/>
    <col min="18" max="16384" width="11.42578125" style="132"/>
  </cols>
  <sheetData>
    <row r="1" spans="1:8" s="127" customFormat="1" ht="15.75" thickBot="1" x14ac:dyDescent="0.3">
      <c r="A1" s="15"/>
      <c r="B1" s="15"/>
      <c r="C1" s="15"/>
      <c r="D1" s="15"/>
      <c r="E1" s="15"/>
      <c r="F1" s="15"/>
      <c r="G1" s="126"/>
      <c r="H1" s="126"/>
    </row>
    <row r="2" spans="1:8" s="127" customFormat="1" ht="57" customHeight="1" thickBot="1" x14ac:dyDescent="0.3">
      <c r="A2" s="27" t="s">
        <v>128</v>
      </c>
      <c r="B2" s="28"/>
      <c r="C2" s="28"/>
      <c r="D2" s="28"/>
      <c r="E2" s="28"/>
      <c r="F2" s="28"/>
      <c r="G2" s="28"/>
      <c r="H2" s="28"/>
    </row>
    <row r="3" spans="1:8" s="127" customFormat="1" ht="48" customHeight="1" thickBot="1" x14ac:dyDescent="0.3">
      <c r="A3" s="128"/>
      <c r="B3" s="128"/>
      <c r="C3" s="128"/>
      <c r="D3" s="128"/>
      <c r="E3" s="128"/>
      <c r="F3" s="128"/>
      <c r="G3" s="128"/>
      <c r="H3" s="128"/>
    </row>
    <row r="4" spans="1:8" ht="78" customHeight="1" thickBot="1" x14ac:dyDescent="0.3">
      <c r="A4" s="129" t="s">
        <v>34</v>
      </c>
      <c r="B4" s="130"/>
      <c r="C4" s="130"/>
      <c r="D4" s="130"/>
      <c r="E4" s="130"/>
      <c r="F4" s="130"/>
      <c r="G4" s="130"/>
      <c r="H4" s="131"/>
    </row>
    <row r="5" spans="1:8" s="127" customFormat="1" ht="18" x14ac:dyDescent="0.25">
      <c r="A5" s="133"/>
      <c r="B5" s="133"/>
      <c r="C5" s="133"/>
      <c r="D5" s="133"/>
      <c r="E5" s="133"/>
      <c r="F5" s="133"/>
      <c r="G5" s="133"/>
      <c r="H5" s="133"/>
    </row>
    <row r="6" spans="1:8" s="127" customFormat="1" ht="18" x14ac:dyDescent="0.25">
      <c r="A6" s="134" t="s">
        <v>0</v>
      </c>
      <c r="B6" s="134"/>
      <c r="C6" s="134"/>
      <c r="D6" s="134"/>
      <c r="E6" s="134"/>
      <c r="F6" s="134"/>
      <c r="G6" s="134"/>
      <c r="H6" s="134"/>
    </row>
    <row r="7" spans="1:8" s="127" customFormat="1" ht="18.75" thickBot="1" x14ac:dyDescent="0.3">
      <c r="A7" s="128"/>
      <c r="B7" s="128"/>
      <c r="C7" s="128"/>
      <c r="D7" s="128"/>
      <c r="E7" s="128"/>
      <c r="F7" s="128"/>
      <c r="G7" s="128"/>
      <c r="H7" s="128"/>
    </row>
    <row r="8" spans="1:8" ht="32.25" customHeight="1" thickBot="1" x14ac:dyDescent="0.3">
      <c r="A8" s="129" t="s">
        <v>1</v>
      </c>
      <c r="B8" s="130"/>
      <c r="C8" s="130"/>
      <c r="D8" s="130"/>
      <c r="E8" s="130"/>
      <c r="F8" s="130"/>
      <c r="G8" s="130"/>
      <c r="H8" s="131"/>
    </row>
    <row r="9" spans="1:8" ht="15.75" thickBot="1" x14ac:dyDescent="0.3">
      <c r="A9" s="23"/>
      <c r="B9" s="23"/>
      <c r="C9" s="23"/>
      <c r="D9" s="23"/>
      <c r="E9" s="23"/>
      <c r="F9" s="23"/>
      <c r="G9" s="23"/>
      <c r="H9" s="23"/>
    </row>
    <row r="10" spans="1:8" ht="39" thickBot="1" x14ac:dyDescent="0.3">
      <c r="A10" s="135" t="s">
        <v>2</v>
      </c>
      <c r="B10" s="19"/>
      <c r="C10" s="20"/>
      <c r="D10" s="20"/>
      <c r="E10" s="20"/>
      <c r="F10" s="20"/>
      <c r="G10" s="20"/>
      <c r="H10" s="21"/>
    </row>
    <row r="11" spans="1:8" ht="26.25" customHeight="1" thickBot="1" x14ac:dyDescent="0.3">
      <c r="A11" s="136" t="s">
        <v>3</v>
      </c>
      <c r="B11" s="22"/>
      <c r="C11" s="23"/>
      <c r="D11" s="23"/>
      <c r="E11" s="23"/>
      <c r="F11" s="23"/>
      <c r="G11" s="23"/>
      <c r="H11" s="24"/>
    </row>
    <row r="12" spans="1:8" ht="26.25" customHeight="1" thickBot="1" x14ac:dyDescent="0.3">
      <c r="A12" s="137" t="s">
        <v>3</v>
      </c>
      <c r="B12" s="19"/>
      <c r="C12" s="20"/>
      <c r="D12" s="20"/>
      <c r="E12" s="20"/>
      <c r="F12" s="20"/>
      <c r="G12" s="20"/>
      <c r="H12" s="21"/>
    </row>
    <row r="13" spans="1:8" s="127" customFormat="1" x14ac:dyDescent="0.25">
      <c r="A13" s="25"/>
      <c r="B13" s="25"/>
      <c r="C13" s="25"/>
      <c r="D13" s="25"/>
      <c r="E13" s="25"/>
      <c r="F13" s="25"/>
      <c r="G13" s="25"/>
      <c r="H13" s="25"/>
    </row>
    <row r="14" spans="1:8" s="127" customFormat="1" ht="18" x14ac:dyDescent="0.25">
      <c r="A14" s="134" t="s">
        <v>4</v>
      </c>
      <c r="B14" s="134"/>
      <c r="C14" s="134"/>
      <c r="D14" s="134"/>
      <c r="E14" s="134"/>
      <c r="F14" s="134"/>
      <c r="G14" s="134"/>
      <c r="H14" s="134"/>
    </row>
    <row r="15" spans="1:8" s="127" customFormat="1" ht="15.75" thickBot="1" x14ac:dyDescent="0.3">
      <c r="A15" s="18"/>
      <c r="B15" s="18"/>
      <c r="C15" s="18"/>
      <c r="D15" s="18"/>
      <c r="E15" s="18"/>
      <c r="F15" s="18"/>
      <c r="G15" s="18"/>
      <c r="H15" s="18"/>
    </row>
    <row r="16" spans="1:8" ht="237.75" customHeight="1" thickBot="1" x14ac:dyDescent="0.3">
      <c r="A16" s="29" t="s">
        <v>129</v>
      </c>
      <c r="B16" s="30"/>
      <c r="C16" s="30"/>
      <c r="D16" s="30"/>
      <c r="E16" s="30"/>
      <c r="F16" s="30"/>
      <c r="G16" s="30"/>
      <c r="H16" s="31"/>
    </row>
    <row r="17" spans="1:8" s="127" customFormat="1" ht="17.25" thickBot="1" x14ac:dyDescent="0.3">
      <c r="A17" s="138"/>
      <c r="B17" s="139"/>
      <c r="C17" s="139"/>
      <c r="D17" s="139"/>
      <c r="E17" s="139"/>
      <c r="F17" s="139"/>
      <c r="G17" s="139"/>
      <c r="H17" s="140"/>
    </row>
    <row r="18" spans="1:8" s="127" customFormat="1" ht="15" customHeight="1" x14ac:dyDescent="0.25">
      <c r="A18" s="32" t="s">
        <v>35</v>
      </c>
      <c r="B18" s="33" t="s">
        <v>5</v>
      </c>
      <c r="C18" s="34"/>
      <c r="D18" s="34"/>
      <c r="E18" s="35"/>
      <c r="F18" s="36" t="s">
        <v>130</v>
      </c>
      <c r="G18" s="141" t="s">
        <v>6</v>
      </c>
      <c r="H18" s="141" t="s">
        <v>7</v>
      </c>
    </row>
    <row r="19" spans="1:8" ht="15" customHeight="1" thickBot="1" x14ac:dyDescent="0.3">
      <c r="A19" s="37"/>
      <c r="B19" s="38"/>
      <c r="C19" s="39"/>
      <c r="D19" s="39"/>
      <c r="E19" s="40"/>
      <c r="F19" s="41"/>
      <c r="G19" s="142"/>
      <c r="H19" s="142"/>
    </row>
    <row r="20" spans="1:8" ht="33.950000000000003" customHeight="1" x14ac:dyDescent="0.25">
      <c r="A20" s="42" t="s">
        <v>131</v>
      </c>
      <c r="B20" s="43" t="s">
        <v>8</v>
      </c>
      <c r="C20" s="43"/>
      <c r="D20" s="43"/>
      <c r="E20" s="44"/>
      <c r="F20" s="45">
        <f>SUM(F22+F26+F47+F56+F61+F65+F91+F93+F100+F111+F113+F138+F21+F289)</f>
        <v>229</v>
      </c>
      <c r="G20" s="143">
        <f>SUM(G22+G26+G47+G56+G61+G65+G91+G93+G100+G111+G113+G138+G21+G289+G307+G309)</f>
        <v>0</v>
      </c>
      <c r="H20" s="143"/>
    </row>
    <row r="21" spans="1:8" ht="213.75" customHeight="1" x14ac:dyDescent="0.25">
      <c r="A21" s="46" t="s">
        <v>132</v>
      </c>
      <c r="B21" s="47" t="s">
        <v>36</v>
      </c>
      <c r="C21" s="48"/>
      <c r="D21" s="48"/>
      <c r="E21" s="49"/>
      <c r="F21" s="50">
        <v>1</v>
      </c>
      <c r="G21" s="1"/>
      <c r="H21" s="1"/>
    </row>
    <row r="22" spans="1:8" ht="31.5" x14ac:dyDescent="0.25">
      <c r="A22" s="51" t="s">
        <v>133</v>
      </c>
      <c r="B22" s="52" t="s">
        <v>9</v>
      </c>
      <c r="C22" s="52"/>
      <c r="D22" s="52"/>
      <c r="E22" s="53"/>
      <c r="F22" s="54">
        <f>SUM(F23:F25)</f>
        <v>3</v>
      </c>
      <c r="G22" s="144">
        <f>SUM(G23:G25)</f>
        <v>0</v>
      </c>
      <c r="H22" s="144"/>
    </row>
    <row r="23" spans="1:8" ht="42.95" customHeight="1" x14ac:dyDescent="0.25">
      <c r="A23" s="46" t="s">
        <v>134</v>
      </c>
      <c r="B23" s="55" t="s">
        <v>135</v>
      </c>
      <c r="C23" s="56"/>
      <c r="D23" s="56"/>
      <c r="E23" s="57"/>
      <c r="F23" s="50">
        <v>1</v>
      </c>
      <c r="G23" s="3"/>
      <c r="H23" s="3"/>
    </row>
    <row r="24" spans="1:8" ht="38.25" customHeight="1" x14ac:dyDescent="0.25">
      <c r="A24" s="46" t="s">
        <v>136</v>
      </c>
      <c r="B24" s="55" t="s">
        <v>37</v>
      </c>
      <c r="C24" s="56"/>
      <c r="D24" s="56"/>
      <c r="E24" s="57"/>
      <c r="F24" s="50">
        <v>1</v>
      </c>
      <c r="G24" s="3"/>
      <c r="H24" s="1"/>
    </row>
    <row r="25" spans="1:8" ht="155.1" customHeight="1" x14ac:dyDescent="0.25">
      <c r="A25" s="46" t="s">
        <v>137</v>
      </c>
      <c r="B25" s="55" t="s">
        <v>138</v>
      </c>
      <c r="C25" s="56"/>
      <c r="D25" s="56"/>
      <c r="E25" s="57"/>
      <c r="F25" s="50">
        <v>1</v>
      </c>
      <c r="G25" s="3"/>
      <c r="H25" s="3"/>
    </row>
    <row r="26" spans="1:8" ht="35.1" customHeight="1" x14ac:dyDescent="0.25">
      <c r="A26" s="51" t="s">
        <v>139</v>
      </c>
      <c r="B26" s="52" t="s">
        <v>10</v>
      </c>
      <c r="C26" s="52"/>
      <c r="D26" s="52"/>
      <c r="E26" s="53"/>
      <c r="F26" s="54">
        <f>SUM(F27:F46)</f>
        <v>20</v>
      </c>
      <c r="G26" s="144">
        <f>SUM(G27:G46)</f>
        <v>0</v>
      </c>
      <c r="H26" s="144"/>
    </row>
    <row r="27" spans="1:8" ht="35.1" customHeight="1" x14ac:dyDescent="0.25">
      <c r="A27" s="46" t="s">
        <v>140</v>
      </c>
      <c r="B27" s="47" t="s">
        <v>141</v>
      </c>
      <c r="C27" s="47"/>
      <c r="D27" s="47"/>
      <c r="E27" s="58"/>
      <c r="F27" s="50">
        <v>1</v>
      </c>
      <c r="G27" s="1"/>
      <c r="H27" s="1"/>
    </row>
    <row r="28" spans="1:8" ht="15.75" x14ac:dyDescent="0.25">
      <c r="A28" s="46" t="s">
        <v>142</v>
      </c>
      <c r="B28" s="47" t="s">
        <v>38</v>
      </c>
      <c r="C28" s="47"/>
      <c r="D28" s="47"/>
      <c r="E28" s="58"/>
      <c r="F28" s="50">
        <v>1</v>
      </c>
      <c r="G28" s="1"/>
      <c r="H28" s="1"/>
    </row>
    <row r="29" spans="1:8" ht="45.75" customHeight="1" x14ac:dyDescent="0.25">
      <c r="A29" s="46" t="s">
        <v>143</v>
      </c>
      <c r="B29" s="47" t="s">
        <v>144</v>
      </c>
      <c r="C29" s="47"/>
      <c r="D29" s="47"/>
      <c r="E29" s="58"/>
      <c r="F29" s="50">
        <v>1</v>
      </c>
      <c r="G29" s="1"/>
      <c r="H29" s="1"/>
    </row>
    <row r="30" spans="1:8" ht="42" customHeight="1" x14ac:dyDescent="0.25">
      <c r="A30" s="46" t="s">
        <v>145</v>
      </c>
      <c r="B30" s="47" t="s">
        <v>146</v>
      </c>
      <c r="C30" s="47"/>
      <c r="D30" s="47"/>
      <c r="E30" s="58"/>
      <c r="F30" s="50">
        <v>1</v>
      </c>
      <c r="G30" s="1"/>
      <c r="H30" s="1"/>
    </row>
    <row r="31" spans="1:8" ht="48.75" customHeight="1" x14ac:dyDescent="0.25">
      <c r="A31" s="46" t="s">
        <v>147</v>
      </c>
      <c r="B31" s="47" t="s">
        <v>148</v>
      </c>
      <c r="C31" s="47"/>
      <c r="D31" s="47"/>
      <c r="E31" s="58"/>
      <c r="F31" s="50">
        <v>1</v>
      </c>
      <c r="G31" s="1"/>
      <c r="H31" s="1"/>
    </row>
    <row r="32" spans="1:8" ht="15.75" x14ac:dyDescent="0.25">
      <c r="A32" s="46" t="s">
        <v>149</v>
      </c>
      <c r="B32" s="47" t="s">
        <v>39</v>
      </c>
      <c r="C32" s="47"/>
      <c r="D32" s="47"/>
      <c r="E32" s="58"/>
      <c r="F32" s="50">
        <v>1</v>
      </c>
      <c r="G32" s="1"/>
      <c r="H32" s="3"/>
    </row>
    <row r="33" spans="1:8" ht="15.75" x14ac:dyDescent="0.25">
      <c r="A33" s="46" t="s">
        <v>150</v>
      </c>
      <c r="B33" s="47" t="s">
        <v>40</v>
      </c>
      <c r="C33" s="47"/>
      <c r="D33" s="47"/>
      <c r="E33" s="58"/>
      <c r="F33" s="50">
        <v>1</v>
      </c>
      <c r="G33" s="1"/>
      <c r="H33" s="1"/>
    </row>
    <row r="34" spans="1:8" ht="35.1" customHeight="1" x14ac:dyDescent="0.25">
      <c r="A34" s="46" t="s">
        <v>151</v>
      </c>
      <c r="B34" s="47" t="s">
        <v>152</v>
      </c>
      <c r="C34" s="47"/>
      <c r="D34" s="47"/>
      <c r="E34" s="58"/>
      <c r="F34" s="50">
        <v>1</v>
      </c>
      <c r="G34" s="1"/>
      <c r="H34" s="1"/>
    </row>
    <row r="35" spans="1:8" ht="35.1" customHeight="1" x14ac:dyDescent="0.25">
      <c r="A35" s="46" t="s">
        <v>153</v>
      </c>
      <c r="B35" s="47" t="s">
        <v>154</v>
      </c>
      <c r="C35" s="47"/>
      <c r="D35" s="47"/>
      <c r="E35" s="58"/>
      <c r="F35" s="50">
        <v>1</v>
      </c>
      <c r="G35" s="1"/>
      <c r="H35" s="3"/>
    </row>
    <row r="36" spans="1:8" ht="35.1" customHeight="1" x14ac:dyDescent="0.25">
      <c r="A36" s="46" t="s">
        <v>155</v>
      </c>
      <c r="B36" s="47" t="s">
        <v>41</v>
      </c>
      <c r="C36" s="47"/>
      <c r="D36" s="47"/>
      <c r="E36" s="58"/>
      <c r="F36" s="50">
        <v>1</v>
      </c>
      <c r="G36" s="1"/>
      <c r="H36" s="3"/>
    </row>
    <row r="37" spans="1:8" ht="45" customHeight="1" x14ac:dyDescent="0.25">
      <c r="A37" s="46" t="s">
        <v>156</v>
      </c>
      <c r="B37" s="47" t="s">
        <v>42</v>
      </c>
      <c r="C37" s="47"/>
      <c r="D37" s="47"/>
      <c r="E37" s="58"/>
      <c r="F37" s="50">
        <v>1</v>
      </c>
      <c r="G37" s="1"/>
      <c r="H37" s="3"/>
    </row>
    <row r="38" spans="1:8" ht="41.25" customHeight="1" x14ac:dyDescent="0.25">
      <c r="A38" s="46" t="s">
        <v>157</v>
      </c>
      <c r="B38" s="47" t="s">
        <v>158</v>
      </c>
      <c r="C38" s="47"/>
      <c r="D38" s="47"/>
      <c r="E38" s="58"/>
      <c r="F38" s="50">
        <v>1</v>
      </c>
      <c r="G38" s="1"/>
      <c r="H38" s="1"/>
    </row>
    <row r="39" spans="1:8" ht="35.1" customHeight="1" x14ac:dyDescent="0.25">
      <c r="A39" s="46" t="s">
        <v>159</v>
      </c>
      <c r="B39" s="47" t="s">
        <v>160</v>
      </c>
      <c r="C39" s="47"/>
      <c r="D39" s="47"/>
      <c r="E39" s="58"/>
      <c r="F39" s="50">
        <v>1</v>
      </c>
      <c r="G39" s="1"/>
      <c r="H39" s="3"/>
    </row>
    <row r="40" spans="1:8" ht="65.099999999999994" customHeight="1" x14ac:dyDescent="0.25">
      <c r="A40" s="46" t="s">
        <v>161</v>
      </c>
      <c r="B40" s="47" t="s">
        <v>162</v>
      </c>
      <c r="C40" s="47"/>
      <c r="D40" s="47"/>
      <c r="E40" s="58"/>
      <c r="F40" s="50">
        <v>1</v>
      </c>
      <c r="G40" s="1"/>
      <c r="H40" s="1"/>
    </row>
    <row r="41" spans="1:8" ht="35.25" customHeight="1" x14ac:dyDescent="0.25">
      <c r="A41" s="46" t="s">
        <v>163</v>
      </c>
      <c r="B41" s="47" t="s">
        <v>43</v>
      </c>
      <c r="C41" s="47"/>
      <c r="D41" s="47"/>
      <c r="E41" s="58"/>
      <c r="F41" s="50">
        <v>1</v>
      </c>
      <c r="G41" s="1"/>
      <c r="H41" s="1"/>
    </row>
    <row r="42" spans="1:8" ht="35.1" customHeight="1" x14ac:dyDescent="0.25">
      <c r="A42" s="46" t="s">
        <v>164</v>
      </c>
      <c r="B42" s="47" t="s">
        <v>44</v>
      </c>
      <c r="C42" s="47"/>
      <c r="D42" s="47"/>
      <c r="E42" s="58"/>
      <c r="F42" s="50">
        <v>1</v>
      </c>
      <c r="G42" s="1"/>
      <c r="H42" s="3"/>
    </row>
    <row r="43" spans="1:8" ht="35.1" customHeight="1" x14ac:dyDescent="0.25">
      <c r="A43" s="46" t="s">
        <v>165</v>
      </c>
      <c r="B43" s="47" t="s">
        <v>45</v>
      </c>
      <c r="C43" s="47"/>
      <c r="D43" s="47"/>
      <c r="E43" s="58"/>
      <c r="F43" s="50">
        <v>1</v>
      </c>
      <c r="G43" s="1"/>
      <c r="H43" s="3"/>
    </row>
    <row r="44" spans="1:8" ht="35.1" customHeight="1" x14ac:dyDescent="0.25">
      <c r="A44" s="46" t="s">
        <v>166</v>
      </c>
      <c r="B44" s="47" t="s">
        <v>46</v>
      </c>
      <c r="C44" s="47"/>
      <c r="D44" s="47"/>
      <c r="E44" s="58"/>
      <c r="F44" s="50">
        <v>1</v>
      </c>
      <c r="G44" s="1"/>
      <c r="H44" s="3"/>
    </row>
    <row r="45" spans="1:8" ht="35.1" customHeight="1" x14ac:dyDescent="0.25">
      <c r="A45" s="46" t="s">
        <v>167</v>
      </c>
      <c r="B45" s="47" t="s">
        <v>168</v>
      </c>
      <c r="C45" s="47"/>
      <c r="D45" s="47"/>
      <c r="E45" s="58"/>
      <c r="F45" s="50">
        <v>1</v>
      </c>
      <c r="G45" s="1"/>
      <c r="H45" s="3"/>
    </row>
    <row r="46" spans="1:8" ht="39" customHeight="1" x14ac:dyDescent="0.25">
      <c r="A46" s="46" t="s">
        <v>169</v>
      </c>
      <c r="B46" s="47" t="s">
        <v>170</v>
      </c>
      <c r="C46" s="47"/>
      <c r="D46" s="47"/>
      <c r="E46" s="58"/>
      <c r="F46" s="50">
        <v>1</v>
      </c>
      <c r="G46" s="1"/>
      <c r="H46" s="1"/>
    </row>
    <row r="47" spans="1:8" ht="35.1" customHeight="1" x14ac:dyDescent="0.25">
      <c r="A47" s="59" t="s">
        <v>171</v>
      </c>
      <c r="B47" s="52" t="s">
        <v>172</v>
      </c>
      <c r="C47" s="52"/>
      <c r="D47" s="52"/>
      <c r="E47" s="53"/>
      <c r="F47" s="54">
        <f>SUM(F48:F55)</f>
        <v>8</v>
      </c>
      <c r="G47" s="144">
        <f>SUM(G48:G55)</f>
        <v>0</v>
      </c>
      <c r="H47" s="144"/>
    </row>
    <row r="48" spans="1:8" ht="35.1" customHeight="1" x14ac:dyDescent="0.25">
      <c r="A48" s="46" t="s">
        <v>173</v>
      </c>
      <c r="B48" s="47" t="s">
        <v>47</v>
      </c>
      <c r="C48" s="47"/>
      <c r="D48" s="47"/>
      <c r="E48" s="58"/>
      <c r="F48" s="50">
        <v>1</v>
      </c>
      <c r="G48" s="3"/>
      <c r="H48" s="3"/>
    </row>
    <row r="49" spans="1:8" ht="15.75" x14ac:dyDescent="0.25">
      <c r="A49" s="46" t="s">
        <v>174</v>
      </c>
      <c r="B49" s="60" t="s">
        <v>48</v>
      </c>
      <c r="C49" s="60"/>
      <c r="D49" s="60"/>
      <c r="E49" s="61"/>
      <c r="F49" s="50">
        <v>1</v>
      </c>
      <c r="G49" s="1"/>
      <c r="H49" s="1"/>
    </row>
    <row r="50" spans="1:8" ht="15.75" x14ac:dyDescent="0.25">
      <c r="A50" s="46" t="s">
        <v>175</v>
      </c>
      <c r="B50" s="47" t="s">
        <v>49</v>
      </c>
      <c r="C50" s="47"/>
      <c r="D50" s="47"/>
      <c r="E50" s="58"/>
      <c r="F50" s="50">
        <v>1</v>
      </c>
      <c r="G50" s="3"/>
      <c r="H50" s="1"/>
    </row>
    <row r="51" spans="1:8" ht="35.1" customHeight="1" x14ac:dyDescent="0.25">
      <c r="A51" s="46" t="s">
        <v>176</v>
      </c>
      <c r="B51" s="47" t="s">
        <v>50</v>
      </c>
      <c r="C51" s="47"/>
      <c r="D51" s="47"/>
      <c r="E51" s="58"/>
      <c r="F51" s="50">
        <v>1</v>
      </c>
      <c r="G51" s="1"/>
      <c r="H51" s="1"/>
    </row>
    <row r="52" spans="1:8" ht="35.1" customHeight="1" x14ac:dyDescent="0.25">
      <c r="A52" s="46" t="s">
        <v>177</v>
      </c>
      <c r="B52" s="47" t="s">
        <v>51</v>
      </c>
      <c r="C52" s="47"/>
      <c r="D52" s="47"/>
      <c r="E52" s="58"/>
      <c r="F52" s="50">
        <v>1</v>
      </c>
      <c r="G52" s="3"/>
      <c r="H52" s="1"/>
    </row>
    <row r="53" spans="1:8" ht="47.25" customHeight="1" x14ac:dyDescent="0.25">
      <c r="A53" s="46" t="s">
        <v>178</v>
      </c>
      <c r="B53" s="47" t="s">
        <v>52</v>
      </c>
      <c r="C53" s="47"/>
      <c r="D53" s="47"/>
      <c r="E53" s="58"/>
      <c r="F53" s="50">
        <v>1</v>
      </c>
      <c r="G53" s="1"/>
      <c r="H53" s="1"/>
    </row>
    <row r="54" spans="1:8" ht="36" customHeight="1" x14ac:dyDescent="0.25">
      <c r="A54" s="46" t="s">
        <v>179</v>
      </c>
      <c r="B54" s="47" t="s">
        <v>53</v>
      </c>
      <c r="C54" s="47"/>
      <c r="D54" s="47"/>
      <c r="E54" s="58"/>
      <c r="F54" s="50">
        <v>1</v>
      </c>
      <c r="G54" s="3"/>
      <c r="H54" s="3"/>
    </row>
    <row r="55" spans="1:8" ht="35.1" customHeight="1" x14ac:dyDescent="0.25">
      <c r="A55" s="46" t="s">
        <v>180</v>
      </c>
      <c r="B55" s="47" t="s">
        <v>54</v>
      </c>
      <c r="C55" s="47"/>
      <c r="D55" s="47"/>
      <c r="E55" s="58"/>
      <c r="F55" s="50">
        <v>1</v>
      </c>
      <c r="G55" s="1"/>
      <c r="H55" s="1"/>
    </row>
    <row r="56" spans="1:8" ht="35.1" customHeight="1" x14ac:dyDescent="0.25">
      <c r="A56" s="51" t="s">
        <v>181</v>
      </c>
      <c r="B56" s="62" t="s">
        <v>182</v>
      </c>
      <c r="C56" s="62"/>
      <c r="D56" s="62"/>
      <c r="E56" s="63"/>
      <c r="F56" s="54">
        <f>SUM(F57:F60)</f>
        <v>4</v>
      </c>
      <c r="G56" s="144">
        <f>SUM(G57:G60)</f>
        <v>0</v>
      </c>
      <c r="H56" s="144"/>
    </row>
    <row r="57" spans="1:8" ht="35.1" customHeight="1" x14ac:dyDescent="0.25">
      <c r="A57" s="46" t="s">
        <v>183</v>
      </c>
      <c r="B57" s="47" t="s">
        <v>184</v>
      </c>
      <c r="C57" s="47"/>
      <c r="D57" s="47"/>
      <c r="E57" s="58"/>
      <c r="F57" s="50">
        <v>1</v>
      </c>
      <c r="G57" s="1"/>
      <c r="H57" s="1"/>
    </row>
    <row r="58" spans="1:8" ht="15.75" x14ac:dyDescent="0.25">
      <c r="A58" s="46" t="s">
        <v>185</v>
      </c>
      <c r="B58" s="47" t="s">
        <v>55</v>
      </c>
      <c r="C58" s="47"/>
      <c r="D58" s="47"/>
      <c r="E58" s="58"/>
      <c r="F58" s="50">
        <v>1</v>
      </c>
      <c r="G58" s="1"/>
      <c r="H58" s="1"/>
    </row>
    <row r="59" spans="1:8" ht="15.95" customHeight="1" x14ac:dyDescent="0.25">
      <c r="A59" s="46" t="s">
        <v>186</v>
      </c>
      <c r="B59" s="47" t="s">
        <v>187</v>
      </c>
      <c r="C59" s="47"/>
      <c r="D59" s="47"/>
      <c r="E59" s="58"/>
      <c r="F59" s="50">
        <v>1</v>
      </c>
      <c r="G59" s="1"/>
      <c r="H59" s="1"/>
    </row>
    <row r="60" spans="1:8" ht="35.1" customHeight="1" x14ac:dyDescent="0.25">
      <c r="A60" s="46" t="s">
        <v>188</v>
      </c>
      <c r="B60" s="47" t="s">
        <v>56</v>
      </c>
      <c r="C60" s="47"/>
      <c r="D60" s="47"/>
      <c r="E60" s="58"/>
      <c r="F60" s="50">
        <v>1</v>
      </c>
      <c r="G60" s="1"/>
      <c r="H60" s="1"/>
    </row>
    <row r="61" spans="1:8" ht="35.1" customHeight="1" x14ac:dyDescent="0.25">
      <c r="A61" s="51" t="s">
        <v>189</v>
      </c>
      <c r="B61" s="62" t="s">
        <v>190</v>
      </c>
      <c r="C61" s="62"/>
      <c r="D61" s="62"/>
      <c r="E61" s="63"/>
      <c r="F61" s="54">
        <f>SUM(F62:F64)</f>
        <v>3</v>
      </c>
      <c r="G61" s="144">
        <f>SUM(G62:G64)</f>
        <v>0</v>
      </c>
      <c r="H61" s="144"/>
    </row>
    <row r="62" spans="1:8" ht="15.75" x14ac:dyDescent="0.25">
      <c r="A62" s="46" t="s">
        <v>191</v>
      </c>
      <c r="B62" s="47" t="s">
        <v>11</v>
      </c>
      <c r="C62" s="47"/>
      <c r="D62" s="47"/>
      <c r="E62" s="58"/>
      <c r="F62" s="50">
        <v>1</v>
      </c>
      <c r="G62" s="1"/>
      <c r="H62" s="1"/>
    </row>
    <row r="63" spans="1:8" ht="90" customHeight="1" x14ac:dyDescent="0.25">
      <c r="A63" s="46" t="s">
        <v>192</v>
      </c>
      <c r="B63" s="47" t="s">
        <v>193</v>
      </c>
      <c r="C63" s="47"/>
      <c r="D63" s="47"/>
      <c r="E63" s="58"/>
      <c r="F63" s="50">
        <v>1</v>
      </c>
      <c r="G63" s="3"/>
      <c r="H63" s="3"/>
    </row>
    <row r="64" spans="1:8" ht="32.25" customHeight="1" x14ac:dyDescent="0.25">
      <c r="A64" s="46" t="s">
        <v>194</v>
      </c>
      <c r="B64" s="47" t="s">
        <v>29</v>
      </c>
      <c r="C64" s="47"/>
      <c r="D64" s="47"/>
      <c r="E64" s="58"/>
      <c r="F64" s="50">
        <v>1</v>
      </c>
      <c r="G64" s="3"/>
      <c r="H64" s="3"/>
    </row>
    <row r="65" spans="1:8" ht="35.1" customHeight="1" x14ac:dyDescent="0.25">
      <c r="A65" s="51" t="s">
        <v>195</v>
      </c>
      <c r="B65" s="62" t="s">
        <v>196</v>
      </c>
      <c r="C65" s="62"/>
      <c r="D65" s="62"/>
      <c r="E65" s="63"/>
      <c r="F65" s="54">
        <f>SUM(F87+F82+F66)</f>
        <v>22</v>
      </c>
      <c r="G65" s="144">
        <f>SUM(G87+G82+G66)</f>
        <v>0</v>
      </c>
      <c r="H65" s="144"/>
    </row>
    <row r="66" spans="1:8" ht="15.75" x14ac:dyDescent="0.25">
      <c r="A66" s="51" t="s">
        <v>197</v>
      </c>
      <c r="B66" s="64" t="s">
        <v>57</v>
      </c>
      <c r="C66" s="64"/>
      <c r="D66" s="64"/>
      <c r="E66" s="65"/>
      <c r="F66" s="66">
        <f>SUM(F67:F81)</f>
        <v>15</v>
      </c>
      <c r="G66" s="145">
        <f>SUM(G67:G81)</f>
        <v>0</v>
      </c>
      <c r="H66" s="145"/>
    </row>
    <row r="67" spans="1:8" ht="18.95" customHeight="1" x14ac:dyDescent="0.25">
      <c r="A67" s="46" t="s">
        <v>198</v>
      </c>
      <c r="B67" s="47" t="s">
        <v>58</v>
      </c>
      <c r="C67" s="47"/>
      <c r="D67" s="47"/>
      <c r="E67" s="58"/>
      <c r="F67" s="50">
        <v>1</v>
      </c>
      <c r="G67" s="3"/>
      <c r="H67" s="3"/>
    </row>
    <row r="68" spans="1:8" ht="15.75" x14ac:dyDescent="0.25">
      <c r="A68" s="46" t="s">
        <v>199</v>
      </c>
      <c r="B68" s="47" t="s">
        <v>12</v>
      </c>
      <c r="C68" s="47"/>
      <c r="D68" s="47"/>
      <c r="E68" s="58"/>
      <c r="F68" s="50">
        <v>1</v>
      </c>
      <c r="G68" s="3"/>
      <c r="H68" s="3"/>
    </row>
    <row r="69" spans="1:8" ht="35.1" customHeight="1" x14ac:dyDescent="0.25">
      <c r="A69" s="46" t="s">
        <v>200</v>
      </c>
      <c r="B69" s="47" t="s">
        <v>201</v>
      </c>
      <c r="C69" s="47"/>
      <c r="D69" s="47"/>
      <c r="E69" s="58"/>
      <c r="F69" s="50">
        <v>1</v>
      </c>
      <c r="G69" s="3"/>
      <c r="H69" s="3"/>
    </row>
    <row r="70" spans="1:8" ht="15.75" x14ac:dyDescent="0.25">
      <c r="A70" s="46" t="s">
        <v>202</v>
      </c>
      <c r="B70" s="47" t="s">
        <v>13</v>
      </c>
      <c r="C70" s="47"/>
      <c r="D70" s="47"/>
      <c r="E70" s="58"/>
      <c r="F70" s="50">
        <v>1</v>
      </c>
      <c r="G70" s="3"/>
      <c r="H70" s="3"/>
    </row>
    <row r="71" spans="1:8" ht="15.75" x14ac:dyDescent="0.25">
      <c r="A71" s="46" t="s">
        <v>203</v>
      </c>
      <c r="B71" s="47" t="s">
        <v>59</v>
      </c>
      <c r="C71" s="47"/>
      <c r="D71" s="47"/>
      <c r="E71" s="58"/>
      <c r="F71" s="50">
        <v>1</v>
      </c>
      <c r="G71" s="3"/>
      <c r="H71" s="3"/>
    </row>
    <row r="72" spans="1:8" ht="15.75" x14ac:dyDescent="0.25">
      <c r="A72" s="46" t="s">
        <v>204</v>
      </c>
      <c r="B72" s="47" t="s">
        <v>30</v>
      </c>
      <c r="C72" s="47"/>
      <c r="D72" s="47"/>
      <c r="E72" s="58"/>
      <c r="F72" s="50">
        <v>1</v>
      </c>
      <c r="G72" s="3"/>
      <c r="H72" s="3"/>
    </row>
    <row r="73" spans="1:8" ht="35.1" customHeight="1" x14ac:dyDescent="0.25">
      <c r="A73" s="46" t="s">
        <v>205</v>
      </c>
      <c r="B73" s="47" t="s">
        <v>206</v>
      </c>
      <c r="C73" s="47"/>
      <c r="D73" s="47"/>
      <c r="E73" s="58"/>
      <c r="F73" s="50">
        <v>1</v>
      </c>
      <c r="G73" s="3"/>
      <c r="H73" s="3"/>
    </row>
    <row r="74" spans="1:8" ht="35.1" customHeight="1" x14ac:dyDescent="0.25">
      <c r="A74" s="46" t="s">
        <v>207</v>
      </c>
      <c r="B74" s="47" t="s">
        <v>60</v>
      </c>
      <c r="C74" s="47"/>
      <c r="D74" s="47"/>
      <c r="E74" s="58"/>
      <c r="F74" s="50">
        <v>1</v>
      </c>
      <c r="G74" s="3"/>
      <c r="H74" s="3"/>
    </row>
    <row r="75" spans="1:8" ht="15.75" x14ac:dyDescent="0.25">
      <c r="A75" s="46" t="s">
        <v>208</v>
      </c>
      <c r="B75" s="47" t="s">
        <v>209</v>
      </c>
      <c r="C75" s="47"/>
      <c r="D75" s="47"/>
      <c r="E75" s="58"/>
      <c r="F75" s="50">
        <v>1</v>
      </c>
      <c r="G75" s="3"/>
      <c r="H75" s="3"/>
    </row>
    <row r="76" spans="1:8" ht="15.75" x14ac:dyDescent="0.25">
      <c r="A76" s="46" t="s">
        <v>210</v>
      </c>
      <c r="B76" s="47" t="s">
        <v>211</v>
      </c>
      <c r="C76" s="47"/>
      <c r="D76" s="47"/>
      <c r="E76" s="58"/>
      <c r="F76" s="50">
        <v>1</v>
      </c>
      <c r="G76" s="3"/>
      <c r="H76" s="3"/>
    </row>
    <row r="77" spans="1:8" ht="35.1" customHeight="1" x14ac:dyDescent="0.25">
      <c r="A77" s="46" t="s">
        <v>212</v>
      </c>
      <c r="B77" s="47" t="s">
        <v>61</v>
      </c>
      <c r="C77" s="47"/>
      <c r="D77" s="47"/>
      <c r="E77" s="58"/>
      <c r="F77" s="50">
        <v>1</v>
      </c>
      <c r="G77" s="3"/>
      <c r="H77" s="3"/>
    </row>
    <row r="78" spans="1:8" ht="35.1" customHeight="1" x14ac:dyDescent="0.25">
      <c r="A78" s="46" t="s">
        <v>213</v>
      </c>
      <c r="B78" s="47" t="s">
        <v>214</v>
      </c>
      <c r="C78" s="47"/>
      <c r="D78" s="47"/>
      <c r="E78" s="58"/>
      <c r="F78" s="50">
        <v>1</v>
      </c>
      <c r="G78" s="3"/>
      <c r="H78" s="3"/>
    </row>
    <row r="79" spans="1:8" ht="15.75" x14ac:dyDescent="0.25">
      <c r="A79" s="46" t="s">
        <v>215</v>
      </c>
      <c r="B79" s="47" t="s">
        <v>62</v>
      </c>
      <c r="C79" s="47"/>
      <c r="D79" s="47"/>
      <c r="E79" s="58"/>
      <c r="F79" s="50">
        <v>1</v>
      </c>
      <c r="G79" s="3"/>
      <c r="H79" s="3"/>
    </row>
    <row r="80" spans="1:8" ht="15.75" x14ac:dyDescent="0.25">
      <c r="A80" s="46" t="s">
        <v>216</v>
      </c>
      <c r="B80" s="47" t="s">
        <v>63</v>
      </c>
      <c r="C80" s="47"/>
      <c r="D80" s="47"/>
      <c r="E80" s="58"/>
      <c r="F80" s="50">
        <v>1</v>
      </c>
      <c r="G80" s="3"/>
      <c r="H80" s="3"/>
    </row>
    <row r="81" spans="1:8" ht="60.95" customHeight="1" x14ac:dyDescent="0.25">
      <c r="A81" s="46" t="s">
        <v>217</v>
      </c>
      <c r="B81" s="47" t="s">
        <v>218</v>
      </c>
      <c r="C81" s="47"/>
      <c r="D81" s="47"/>
      <c r="E81" s="58"/>
      <c r="F81" s="50">
        <v>1</v>
      </c>
      <c r="G81" s="3"/>
      <c r="H81" s="3"/>
    </row>
    <row r="82" spans="1:8" ht="15.75" x14ac:dyDescent="0.25">
      <c r="A82" s="51" t="s">
        <v>219</v>
      </c>
      <c r="B82" s="64" t="s">
        <v>64</v>
      </c>
      <c r="C82" s="64"/>
      <c r="D82" s="64"/>
      <c r="E82" s="65"/>
      <c r="F82" s="66">
        <f>SUM(F83:F86)</f>
        <v>4</v>
      </c>
      <c r="G82" s="145">
        <f>SUM(G83:G86)</f>
        <v>0</v>
      </c>
      <c r="H82" s="145"/>
    </row>
    <row r="83" spans="1:8" ht="15.95" customHeight="1" x14ac:dyDescent="0.25">
      <c r="A83" s="46" t="s">
        <v>219</v>
      </c>
      <c r="B83" s="55" t="s">
        <v>220</v>
      </c>
      <c r="C83" s="55"/>
      <c r="D83" s="55"/>
      <c r="E83" s="67"/>
      <c r="F83" s="50">
        <v>1</v>
      </c>
      <c r="G83" s="1"/>
      <c r="H83" s="1"/>
    </row>
    <row r="84" spans="1:8" ht="15.75" x14ac:dyDescent="0.25">
      <c r="A84" s="46" t="s">
        <v>221</v>
      </c>
      <c r="B84" s="55" t="s">
        <v>222</v>
      </c>
      <c r="C84" s="55"/>
      <c r="D84" s="55"/>
      <c r="E84" s="67"/>
      <c r="F84" s="50">
        <v>1</v>
      </c>
      <c r="G84" s="1"/>
      <c r="H84" s="1"/>
    </row>
    <row r="85" spans="1:8" ht="35.1" customHeight="1" x14ac:dyDescent="0.25">
      <c r="A85" s="46" t="s">
        <v>223</v>
      </c>
      <c r="B85" s="47" t="s">
        <v>224</v>
      </c>
      <c r="C85" s="47"/>
      <c r="D85" s="47"/>
      <c r="E85" s="58"/>
      <c r="F85" s="50">
        <v>1</v>
      </c>
      <c r="G85" s="1"/>
      <c r="H85" s="1"/>
    </row>
    <row r="86" spans="1:8" ht="77.099999999999994" customHeight="1" x14ac:dyDescent="0.25">
      <c r="A86" s="46" t="s">
        <v>225</v>
      </c>
      <c r="B86" s="55" t="s">
        <v>226</v>
      </c>
      <c r="C86" s="55"/>
      <c r="D86" s="55"/>
      <c r="E86" s="67"/>
      <c r="F86" s="50">
        <v>1</v>
      </c>
      <c r="G86" s="1"/>
      <c r="H86" s="1"/>
    </row>
    <row r="87" spans="1:8" ht="15.75" x14ac:dyDescent="0.25">
      <c r="A87" s="51" t="s">
        <v>227</v>
      </c>
      <c r="B87" s="64" t="s">
        <v>14</v>
      </c>
      <c r="C87" s="64"/>
      <c r="D87" s="64"/>
      <c r="E87" s="65"/>
      <c r="F87" s="66">
        <f>SUM(F88:F90)</f>
        <v>3</v>
      </c>
      <c r="G87" s="145">
        <f>SUM(G88:G90)</f>
        <v>0</v>
      </c>
      <c r="H87" s="145"/>
    </row>
    <row r="88" spans="1:8" ht="42.95" customHeight="1" x14ac:dyDescent="0.25">
      <c r="A88" s="46" t="s">
        <v>228</v>
      </c>
      <c r="B88" s="55" t="s">
        <v>229</v>
      </c>
      <c r="C88" s="55"/>
      <c r="D88" s="55"/>
      <c r="E88" s="67"/>
      <c r="F88" s="50">
        <v>1</v>
      </c>
      <c r="G88" s="1"/>
      <c r="H88" s="1"/>
    </row>
    <row r="89" spans="1:8" ht="35.1" customHeight="1" x14ac:dyDescent="0.25">
      <c r="A89" s="46" t="s">
        <v>230</v>
      </c>
      <c r="B89" s="55" t="s">
        <v>231</v>
      </c>
      <c r="C89" s="55"/>
      <c r="D89" s="55"/>
      <c r="E89" s="67"/>
      <c r="F89" s="50">
        <v>1</v>
      </c>
      <c r="G89" s="1"/>
      <c r="H89" s="1"/>
    </row>
    <row r="90" spans="1:8" ht="35.1" customHeight="1" x14ac:dyDescent="0.25">
      <c r="A90" s="46" t="s">
        <v>232</v>
      </c>
      <c r="B90" s="55" t="s">
        <v>233</v>
      </c>
      <c r="C90" s="55"/>
      <c r="D90" s="55"/>
      <c r="E90" s="67"/>
      <c r="F90" s="50">
        <v>1</v>
      </c>
      <c r="G90" s="1"/>
      <c r="H90" s="1"/>
    </row>
    <row r="91" spans="1:8" ht="30" customHeight="1" x14ac:dyDescent="0.25">
      <c r="A91" s="51" t="s">
        <v>234</v>
      </c>
      <c r="B91" s="62" t="s">
        <v>65</v>
      </c>
      <c r="C91" s="62"/>
      <c r="D91" s="62"/>
      <c r="E91" s="63"/>
      <c r="F91" s="66">
        <f>SUM(F92)</f>
        <v>1</v>
      </c>
      <c r="G91" s="145">
        <f>SUM(G92)</f>
        <v>0</v>
      </c>
      <c r="H91" s="145"/>
    </row>
    <row r="92" spans="1:8" ht="103.5" customHeight="1" x14ac:dyDescent="0.25">
      <c r="A92" s="46" t="s">
        <v>235</v>
      </c>
      <c r="B92" s="55" t="s">
        <v>66</v>
      </c>
      <c r="C92" s="55"/>
      <c r="D92" s="55"/>
      <c r="E92" s="67"/>
      <c r="F92" s="50">
        <v>1</v>
      </c>
      <c r="G92" s="1"/>
      <c r="H92" s="1"/>
    </row>
    <row r="93" spans="1:8" ht="36.75" customHeight="1" x14ac:dyDescent="0.25">
      <c r="A93" s="51" t="s">
        <v>236</v>
      </c>
      <c r="B93" s="62" t="s">
        <v>237</v>
      </c>
      <c r="C93" s="62"/>
      <c r="D93" s="62"/>
      <c r="E93" s="63"/>
      <c r="F93" s="54">
        <f>SUM(F94:F99)</f>
        <v>6</v>
      </c>
      <c r="G93" s="144">
        <f>SUM(G94:G99)</f>
        <v>0</v>
      </c>
      <c r="H93" s="144"/>
    </row>
    <row r="94" spans="1:8" ht="87.95" customHeight="1" x14ac:dyDescent="0.25">
      <c r="A94" s="46" t="s">
        <v>238</v>
      </c>
      <c r="B94" s="55" t="s">
        <v>239</v>
      </c>
      <c r="C94" s="55"/>
      <c r="D94" s="55"/>
      <c r="E94" s="67"/>
      <c r="F94" s="68">
        <v>1</v>
      </c>
      <c r="G94" s="6"/>
      <c r="H94" s="6"/>
    </row>
    <row r="95" spans="1:8" ht="37.5" customHeight="1" x14ac:dyDescent="0.25">
      <c r="A95" s="46" t="s">
        <v>240</v>
      </c>
      <c r="B95" s="47" t="s">
        <v>67</v>
      </c>
      <c r="C95" s="47"/>
      <c r="D95" s="47"/>
      <c r="E95" s="58"/>
      <c r="F95" s="68">
        <v>1</v>
      </c>
      <c r="G95" s="6"/>
      <c r="H95" s="6"/>
    </row>
    <row r="96" spans="1:8" ht="90" customHeight="1" x14ac:dyDescent="0.25">
      <c r="A96" s="46" t="s">
        <v>241</v>
      </c>
      <c r="B96" s="47" t="s">
        <v>68</v>
      </c>
      <c r="C96" s="47"/>
      <c r="D96" s="47"/>
      <c r="E96" s="58"/>
      <c r="F96" s="68">
        <v>1</v>
      </c>
      <c r="G96" s="6"/>
      <c r="H96" s="6"/>
    </row>
    <row r="97" spans="1:8" ht="64.5" customHeight="1" x14ac:dyDescent="0.25">
      <c r="A97" s="46" t="s">
        <v>242</v>
      </c>
      <c r="B97" s="47" t="s">
        <v>69</v>
      </c>
      <c r="C97" s="47"/>
      <c r="D97" s="47"/>
      <c r="E97" s="58"/>
      <c r="F97" s="68">
        <v>1</v>
      </c>
      <c r="G97" s="6"/>
      <c r="H97" s="6"/>
    </row>
    <row r="98" spans="1:8" ht="48" customHeight="1" x14ac:dyDescent="0.25">
      <c r="A98" s="46" t="s">
        <v>243</v>
      </c>
      <c r="B98" s="47" t="s">
        <v>244</v>
      </c>
      <c r="C98" s="47"/>
      <c r="D98" s="47"/>
      <c r="E98" s="58"/>
      <c r="F98" s="68">
        <v>1</v>
      </c>
      <c r="G98" s="6"/>
      <c r="H98" s="6"/>
    </row>
    <row r="99" spans="1:8" ht="60.95" customHeight="1" x14ac:dyDescent="0.25">
      <c r="A99" s="46" t="s">
        <v>245</v>
      </c>
      <c r="B99" s="47" t="s">
        <v>246</v>
      </c>
      <c r="C99" s="47"/>
      <c r="D99" s="47"/>
      <c r="E99" s="58"/>
      <c r="F99" s="68">
        <v>1</v>
      </c>
      <c r="G99" s="6"/>
      <c r="H99" s="6"/>
    </row>
    <row r="100" spans="1:8" ht="36" customHeight="1" x14ac:dyDescent="0.25">
      <c r="A100" s="51" t="s">
        <v>247</v>
      </c>
      <c r="B100" s="62" t="s">
        <v>70</v>
      </c>
      <c r="C100" s="62"/>
      <c r="D100" s="62"/>
      <c r="E100" s="63"/>
      <c r="F100" s="54">
        <f>SUM(F101:F110)</f>
        <v>10</v>
      </c>
      <c r="G100" s="144">
        <f>SUM(G101:G110)</f>
        <v>0</v>
      </c>
      <c r="H100" s="144"/>
    </row>
    <row r="101" spans="1:8" ht="63" customHeight="1" x14ac:dyDescent="0.25">
      <c r="A101" s="46" t="s">
        <v>248</v>
      </c>
      <c r="B101" s="47" t="s">
        <v>249</v>
      </c>
      <c r="C101" s="47"/>
      <c r="D101" s="47"/>
      <c r="E101" s="58"/>
      <c r="F101" s="68">
        <v>1</v>
      </c>
      <c r="G101" s="2"/>
      <c r="H101" s="2"/>
    </row>
    <row r="102" spans="1:8" ht="84.75" customHeight="1" x14ac:dyDescent="0.25">
      <c r="A102" s="46" t="s">
        <v>250</v>
      </c>
      <c r="B102" s="47" t="s">
        <v>251</v>
      </c>
      <c r="C102" s="47"/>
      <c r="D102" s="47"/>
      <c r="E102" s="58"/>
      <c r="F102" s="68">
        <v>1</v>
      </c>
      <c r="G102" s="2"/>
      <c r="H102" s="2"/>
    </row>
    <row r="103" spans="1:8" ht="15.75" x14ac:dyDescent="0.25">
      <c r="A103" s="46" t="s">
        <v>252</v>
      </c>
      <c r="B103" s="47" t="s">
        <v>253</v>
      </c>
      <c r="C103" s="47"/>
      <c r="D103" s="47"/>
      <c r="E103" s="58"/>
      <c r="F103" s="68">
        <v>1</v>
      </c>
      <c r="G103" s="2"/>
      <c r="H103" s="6"/>
    </row>
    <row r="104" spans="1:8" ht="35.1" customHeight="1" x14ac:dyDescent="0.25">
      <c r="A104" s="46" t="s">
        <v>254</v>
      </c>
      <c r="B104" s="47" t="s">
        <v>255</v>
      </c>
      <c r="C104" s="47"/>
      <c r="D104" s="47"/>
      <c r="E104" s="58"/>
      <c r="F104" s="68">
        <v>1</v>
      </c>
      <c r="G104" s="2"/>
      <c r="H104" s="6"/>
    </row>
    <row r="105" spans="1:8" ht="50.25" customHeight="1" x14ac:dyDescent="0.25">
      <c r="A105" s="46" t="s">
        <v>256</v>
      </c>
      <c r="B105" s="47" t="s">
        <v>257</v>
      </c>
      <c r="C105" s="47"/>
      <c r="D105" s="47"/>
      <c r="E105" s="58"/>
      <c r="F105" s="68">
        <v>1</v>
      </c>
      <c r="G105" s="2"/>
      <c r="H105" s="2"/>
    </row>
    <row r="106" spans="1:8" ht="65.25" customHeight="1" x14ac:dyDescent="0.25">
      <c r="A106" s="46" t="s">
        <v>258</v>
      </c>
      <c r="B106" s="47" t="s">
        <v>259</v>
      </c>
      <c r="C106" s="47"/>
      <c r="D106" s="47"/>
      <c r="E106" s="58"/>
      <c r="F106" s="68">
        <v>1</v>
      </c>
      <c r="G106" s="2"/>
      <c r="H106" s="2"/>
    </row>
    <row r="107" spans="1:8" ht="15.75" x14ac:dyDescent="0.25">
      <c r="A107" s="46" t="s">
        <v>260</v>
      </c>
      <c r="B107" s="47" t="s">
        <v>71</v>
      </c>
      <c r="C107" s="47"/>
      <c r="D107" s="47"/>
      <c r="E107" s="58"/>
      <c r="F107" s="68">
        <v>1</v>
      </c>
      <c r="G107" s="2"/>
      <c r="H107" s="6"/>
    </row>
    <row r="108" spans="1:8" ht="15.75" x14ac:dyDescent="0.25">
      <c r="A108" s="46" t="s">
        <v>261</v>
      </c>
      <c r="B108" s="47" t="s">
        <v>72</v>
      </c>
      <c r="C108" s="47"/>
      <c r="D108" s="47"/>
      <c r="E108" s="58"/>
      <c r="F108" s="68">
        <v>1</v>
      </c>
      <c r="G108" s="2"/>
      <c r="H108" s="2"/>
    </row>
    <row r="109" spans="1:8" ht="17.100000000000001" customHeight="1" x14ac:dyDescent="0.25">
      <c r="A109" s="46" t="s">
        <v>262</v>
      </c>
      <c r="B109" s="47" t="s">
        <v>263</v>
      </c>
      <c r="C109" s="47"/>
      <c r="D109" s="47"/>
      <c r="E109" s="58"/>
      <c r="F109" s="68">
        <v>1</v>
      </c>
      <c r="G109" s="2"/>
      <c r="H109" s="2"/>
    </row>
    <row r="110" spans="1:8" ht="60" customHeight="1" x14ac:dyDescent="0.25">
      <c r="A110" s="46" t="s">
        <v>264</v>
      </c>
      <c r="B110" s="47" t="s">
        <v>265</v>
      </c>
      <c r="C110" s="47"/>
      <c r="D110" s="47"/>
      <c r="E110" s="58"/>
      <c r="F110" s="68">
        <v>1</v>
      </c>
      <c r="G110" s="2"/>
      <c r="H110" s="2"/>
    </row>
    <row r="111" spans="1:8" ht="17.100000000000001" customHeight="1" x14ac:dyDescent="0.25">
      <c r="A111" s="51" t="s">
        <v>266</v>
      </c>
      <c r="B111" s="62" t="s">
        <v>267</v>
      </c>
      <c r="C111" s="62"/>
      <c r="D111" s="62"/>
      <c r="E111" s="63"/>
      <c r="F111" s="54">
        <f>SUM(F112)</f>
        <v>1</v>
      </c>
      <c r="G111" s="144">
        <f>SUM(G112)</f>
        <v>0</v>
      </c>
      <c r="H111" s="144"/>
    </row>
    <row r="112" spans="1:8" ht="123.95" customHeight="1" x14ac:dyDescent="0.25">
      <c r="A112" s="46" t="s">
        <v>268</v>
      </c>
      <c r="B112" s="47" t="s">
        <v>73</v>
      </c>
      <c r="C112" s="47"/>
      <c r="D112" s="47"/>
      <c r="E112" s="58"/>
      <c r="F112" s="50">
        <v>1</v>
      </c>
      <c r="G112" s="1"/>
      <c r="H112" s="1"/>
    </row>
    <row r="113" spans="1:8" ht="31.5" x14ac:dyDescent="0.25">
      <c r="A113" s="51" t="s">
        <v>269</v>
      </c>
      <c r="B113" s="62" t="s">
        <v>74</v>
      </c>
      <c r="C113" s="62"/>
      <c r="D113" s="62"/>
      <c r="E113" s="63"/>
      <c r="F113" s="54">
        <f>SUM(F117+F116+F115+F114)</f>
        <v>23</v>
      </c>
      <c r="G113" s="144">
        <f>SUM(G117+G116+G115+G114)</f>
        <v>0</v>
      </c>
      <c r="H113" s="144"/>
    </row>
    <row r="114" spans="1:8" ht="107.1" customHeight="1" x14ac:dyDescent="0.25">
      <c r="A114" s="46" t="s">
        <v>270</v>
      </c>
      <c r="B114" s="55" t="s">
        <v>75</v>
      </c>
      <c r="C114" s="55"/>
      <c r="D114" s="55"/>
      <c r="E114" s="67"/>
      <c r="F114" s="69">
        <v>1</v>
      </c>
      <c r="G114" s="3"/>
      <c r="H114" s="3"/>
    </row>
    <row r="115" spans="1:8" ht="168" customHeight="1" x14ac:dyDescent="0.25">
      <c r="A115" s="46" t="s">
        <v>271</v>
      </c>
      <c r="B115" s="56" t="s">
        <v>272</v>
      </c>
      <c r="C115" s="56"/>
      <c r="D115" s="56"/>
      <c r="E115" s="57"/>
      <c r="F115" s="69">
        <v>1</v>
      </c>
      <c r="G115" s="1"/>
      <c r="H115" s="1"/>
    </row>
    <row r="116" spans="1:8" ht="89.1" customHeight="1" x14ac:dyDescent="0.25">
      <c r="A116" s="46" t="s">
        <v>273</v>
      </c>
      <c r="B116" s="56" t="s">
        <v>274</v>
      </c>
      <c r="C116" s="56"/>
      <c r="D116" s="56"/>
      <c r="E116" s="57"/>
      <c r="F116" s="69">
        <v>1</v>
      </c>
      <c r="G116" s="7"/>
      <c r="H116" s="7"/>
    </row>
    <row r="117" spans="1:8" ht="45.75" customHeight="1" x14ac:dyDescent="0.25">
      <c r="A117" s="70" t="s">
        <v>275</v>
      </c>
      <c r="B117" s="71" t="s">
        <v>276</v>
      </c>
      <c r="C117" s="71"/>
      <c r="D117" s="71"/>
      <c r="E117" s="72"/>
      <c r="F117" s="73">
        <f>SUM(F118:F137)</f>
        <v>20</v>
      </c>
      <c r="G117" s="146">
        <f>SUM(G118:G137)</f>
        <v>0</v>
      </c>
      <c r="H117" s="146"/>
    </row>
    <row r="118" spans="1:8" ht="35.1" customHeight="1" x14ac:dyDescent="0.25">
      <c r="A118" s="46" t="s">
        <v>277</v>
      </c>
      <c r="B118" s="74" t="s">
        <v>15</v>
      </c>
      <c r="C118" s="74"/>
      <c r="D118" s="74"/>
      <c r="E118" s="75"/>
      <c r="F118" s="50">
        <v>1</v>
      </c>
      <c r="G118" s="7"/>
      <c r="H118" s="7"/>
    </row>
    <row r="119" spans="1:8" ht="45" customHeight="1" x14ac:dyDescent="0.25">
      <c r="A119" s="46" t="s">
        <v>278</v>
      </c>
      <c r="B119" s="74" t="s">
        <v>76</v>
      </c>
      <c r="C119" s="74"/>
      <c r="D119" s="74"/>
      <c r="E119" s="75"/>
      <c r="F119" s="50">
        <v>1</v>
      </c>
      <c r="G119" s="7"/>
      <c r="H119" s="1"/>
    </row>
    <row r="120" spans="1:8" ht="35.1" customHeight="1" x14ac:dyDescent="0.25">
      <c r="A120" s="46" t="s">
        <v>279</v>
      </c>
      <c r="B120" s="74" t="s">
        <v>16</v>
      </c>
      <c r="C120" s="74"/>
      <c r="D120" s="74"/>
      <c r="E120" s="75"/>
      <c r="F120" s="50">
        <v>1</v>
      </c>
      <c r="G120" s="7"/>
      <c r="H120" s="1"/>
    </row>
    <row r="121" spans="1:8" ht="35.1" customHeight="1" x14ac:dyDescent="0.25">
      <c r="A121" s="46" t="s">
        <v>280</v>
      </c>
      <c r="B121" s="74" t="s">
        <v>281</v>
      </c>
      <c r="C121" s="74"/>
      <c r="D121" s="74"/>
      <c r="E121" s="75"/>
      <c r="F121" s="50">
        <v>1</v>
      </c>
      <c r="G121" s="7"/>
      <c r="H121" s="1"/>
    </row>
    <row r="122" spans="1:8" ht="15.75" x14ac:dyDescent="0.25">
      <c r="A122" s="46" t="s">
        <v>282</v>
      </c>
      <c r="B122" s="74" t="s">
        <v>77</v>
      </c>
      <c r="C122" s="74"/>
      <c r="D122" s="74"/>
      <c r="E122" s="75"/>
      <c r="F122" s="50">
        <v>1</v>
      </c>
      <c r="G122" s="7"/>
      <c r="H122" s="1"/>
    </row>
    <row r="123" spans="1:8" ht="35.1" customHeight="1" x14ac:dyDescent="0.25">
      <c r="A123" s="46" t="s">
        <v>283</v>
      </c>
      <c r="B123" s="74" t="s">
        <v>284</v>
      </c>
      <c r="C123" s="74"/>
      <c r="D123" s="74"/>
      <c r="E123" s="75"/>
      <c r="F123" s="50">
        <v>1</v>
      </c>
      <c r="G123" s="7"/>
      <c r="H123" s="1"/>
    </row>
    <row r="124" spans="1:8" ht="35.1" customHeight="1" x14ac:dyDescent="0.25">
      <c r="A124" s="46" t="s">
        <v>285</v>
      </c>
      <c r="B124" s="74" t="s">
        <v>286</v>
      </c>
      <c r="C124" s="74"/>
      <c r="D124" s="74"/>
      <c r="E124" s="75"/>
      <c r="F124" s="50">
        <v>1</v>
      </c>
      <c r="G124" s="7"/>
      <c r="H124" s="1"/>
    </row>
    <row r="125" spans="1:8" ht="15.75" x14ac:dyDescent="0.25">
      <c r="A125" s="46" t="s">
        <v>287</v>
      </c>
      <c r="B125" s="74" t="s">
        <v>288</v>
      </c>
      <c r="C125" s="74"/>
      <c r="D125" s="74"/>
      <c r="E125" s="75"/>
      <c r="F125" s="50">
        <v>1</v>
      </c>
      <c r="G125" s="7"/>
      <c r="H125" s="1"/>
    </row>
    <row r="126" spans="1:8" ht="15.75" x14ac:dyDescent="0.25">
      <c r="A126" s="46" t="s">
        <v>289</v>
      </c>
      <c r="B126" s="74" t="s">
        <v>17</v>
      </c>
      <c r="C126" s="74"/>
      <c r="D126" s="74"/>
      <c r="E126" s="75"/>
      <c r="F126" s="50">
        <v>1</v>
      </c>
      <c r="G126" s="7"/>
      <c r="H126" s="1"/>
    </row>
    <row r="127" spans="1:8" ht="35.1" customHeight="1" x14ac:dyDescent="0.25">
      <c r="A127" s="46" t="s">
        <v>290</v>
      </c>
      <c r="B127" s="74" t="s">
        <v>291</v>
      </c>
      <c r="C127" s="74"/>
      <c r="D127" s="74"/>
      <c r="E127" s="75"/>
      <c r="F127" s="50">
        <v>1</v>
      </c>
      <c r="G127" s="7"/>
      <c r="H127" s="1"/>
    </row>
    <row r="128" spans="1:8" ht="15.75" x14ac:dyDescent="0.25">
      <c r="A128" s="46" t="s">
        <v>292</v>
      </c>
      <c r="B128" s="74" t="s">
        <v>18</v>
      </c>
      <c r="C128" s="74"/>
      <c r="D128" s="74"/>
      <c r="E128" s="75"/>
      <c r="F128" s="50">
        <v>1</v>
      </c>
      <c r="G128" s="7"/>
      <c r="H128" s="1"/>
    </row>
    <row r="129" spans="1:8" ht="35.1" customHeight="1" x14ac:dyDescent="0.25">
      <c r="A129" s="46" t="s">
        <v>293</v>
      </c>
      <c r="B129" s="74" t="s">
        <v>294</v>
      </c>
      <c r="C129" s="74"/>
      <c r="D129" s="74"/>
      <c r="E129" s="75"/>
      <c r="F129" s="50">
        <v>1</v>
      </c>
      <c r="G129" s="7"/>
      <c r="H129" s="1"/>
    </row>
    <row r="130" spans="1:8" ht="15.75" x14ac:dyDescent="0.25">
      <c r="A130" s="46" t="s">
        <v>295</v>
      </c>
      <c r="B130" s="74" t="s">
        <v>19</v>
      </c>
      <c r="C130" s="74"/>
      <c r="D130" s="74"/>
      <c r="E130" s="75"/>
      <c r="F130" s="50">
        <v>1</v>
      </c>
      <c r="G130" s="7"/>
      <c r="H130" s="1"/>
    </row>
    <row r="131" spans="1:8" ht="48.95" customHeight="1" x14ac:dyDescent="0.25">
      <c r="A131" s="46" t="s">
        <v>296</v>
      </c>
      <c r="B131" s="74" t="s">
        <v>78</v>
      </c>
      <c r="C131" s="74"/>
      <c r="D131" s="74"/>
      <c r="E131" s="75"/>
      <c r="F131" s="50">
        <v>1</v>
      </c>
      <c r="G131" s="7"/>
      <c r="H131" s="1"/>
    </row>
    <row r="132" spans="1:8" ht="15.75" x14ac:dyDescent="0.25">
      <c r="A132" s="46" t="s">
        <v>297</v>
      </c>
      <c r="B132" s="74" t="s">
        <v>298</v>
      </c>
      <c r="C132" s="74"/>
      <c r="D132" s="74"/>
      <c r="E132" s="75"/>
      <c r="F132" s="50">
        <v>1</v>
      </c>
      <c r="G132" s="7"/>
      <c r="H132" s="3"/>
    </row>
    <row r="133" spans="1:8" ht="35.1" customHeight="1" x14ac:dyDescent="0.25">
      <c r="A133" s="46" t="s">
        <v>299</v>
      </c>
      <c r="B133" s="74" t="s">
        <v>20</v>
      </c>
      <c r="C133" s="74"/>
      <c r="D133" s="74"/>
      <c r="E133" s="75"/>
      <c r="F133" s="50">
        <v>1</v>
      </c>
      <c r="G133" s="7"/>
      <c r="H133" s="1"/>
    </row>
    <row r="134" spans="1:8" ht="35.1" customHeight="1" x14ac:dyDescent="0.25">
      <c r="A134" s="46" t="s">
        <v>300</v>
      </c>
      <c r="B134" s="74" t="s">
        <v>301</v>
      </c>
      <c r="C134" s="74"/>
      <c r="D134" s="74"/>
      <c r="E134" s="75"/>
      <c r="F134" s="50">
        <v>1</v>
      </c>
      <c r="G134" s="7"/>
      <c r="H134" s="1"/>
    </row>
    <row r="135" spans="1:8" ht="35.1" customHeight="1" x14ac:dyDescent="0.25">
      <c r="A135" s="46" t="s">
        <v>302</v>
      </c>
      <c r="B135" s="74" t="s">
        <v>303</v>
      </c>
      <c r="C135" s="74"/>
      <c r="D135" s="74"/>
      <c r="E135" s="75"/>
      <c r="F135" s="50">
        <v>1</v>
      </c>
      <c r="G135" s="7"/>
      <c r="H135" s="3"/>
    </row>
    <row r="136" spans="1:8" ht="35.1" customHeight="1" x14ac:dyDescent="0.25">
      <c r="A136" s="46" t="s">
        <v>304</v>
      </c>
      <c r="B136" s="74" t="s">
        <v>305</v>
      </c>
      <c r="C136" s="74"/>
      <c r="D136" s="74"/>
      <c r="E136" s="75"/>
      <c r="F136" s="50">
        <v>1</v>
      </c>
      <c r="G136" s="7"/>
      <c r="H136" s="3"/>
    </row>
    <row r="137" spans="1:8" ht="28.5" customHeight="1" x14ac:dyDescent="0.25">
      <c r="A137" s="46" t="s">
        <v>306</v>
      </c>
      <c r="B137" s="74" t="s">
        <v>307</v>
      </c>
      <c r="C137" s="74"/>
      <c r="D137" s="74"/>
      <c r="E137" s="75"/>
      <c r="F137" s="50">
        <v>1</v>
      </c>
      <c r="G137" s="7"/>
      <c r="H137" s="1"/>
    </row>
    <row r="138" spans="1:8" ht="15.75" x14ac:dyDescent="0.25">
      <c r="A138" s="51" t="s">
        <v>308</v>
      </c>
      <c r="B138" s="76" t="s">
        <v>21</v>
      </c>
      <c r="C138" s="76"/>
      <c r="D138" s="76"/>
      <c r="E138" s="77"/>
      <c r="F138" s="66">
        <f>SUM(F277+F267+F241+F223+F202+F188+F169+F140+F139)</f>
        <v>122</v>
      </c>
      <c r="G138" s="145">
        <f>SUM(G277+G267+G241+G223+G202+G188+G169+G140+G139)</f>
        <v>0</v>
      </c>
      <c r="H138" s="145"/>
    </row>
    <row r="139" spans="1:8" ht="306" customHeight="1" x14ac:dyDescent="0.25">
      <c r="A139" s="46" t="s">
        <v>309</v>
      </c>
      <c r="B139" s="78" t="s">
        <v>310</v>
      </c>
      <c r="C139" s="78"/>
      <c r="D139" s="78"/>
      <c r="E139" s="79"/>
      <c r="F139" s="69">
        <v>1</v>
      </c>
      <c r="G139" s="1"/>
      <c r="H139" s="1"/>
    </row>
    <row r="140" spans="1:8" ht="36" customHeight="1" x14ac:dyDescent="0.25">
      <c r="A140" s="51" t="s">
        <v>311</v>
      </c>
      <c r="B140" s="62" t="s">
        <v>312</v>
      </c>
      <c r="C140" s="62"/>
      <c r="D140" s="62"/>
      <c r="E140" s="63"/>
      <c r="F140" s="66">
        <f>SUM(F141+F153+F162)</f>
        <v>25</v>
      </c>
      <c r="G140" s="145">
        <f>SUM(G141+G153+G162)</f>
        <v>0</v>
      </c>
      <c r="H140" s="145"/>
    </row>
    <row r="141" spans="1:8" ht="15.95" customHeight="1" x14ac:dyDescent="0.25">
      <c r="A141" s="51" t="s">
        <v>313</v>
      </c>
      <c r="B141" s="80" t="s">
        <v>314</v>
      </c>
      <c r="C141" s="80"/>
      <c r="D141" s="80"/>
      <c r="E141" s="81"/>
      <c r="F141" s="66">
        <f>SUM(F142:F152)</f>
        <v>11</v>
      </c>
      <c r="G141" s="145">
        <f>SUM(G142:G152)</f>
        <v>0</v>
      </c>
      <c r="H141" s="145"/>
    </row>
    <row r="142" spans="1:8" ht="15.75" x14ac:dyDescent="0.25">
      <c r="A142" s="46" t="s">
        <v>315</v>
      </c>
      <c r="B142" s="78" t="s">
        <v>316</v>
      </c>
      <c r="C142" s="78"/>
      <c r="D142" s="78"/>
      <c r="E142" s="79"/>
      <c r="F142" s="50">
        <v>1</v>
      </c>
      <c r="G142" s="1"/>
      <c r="H142" s="1"/>
    </row>
    <row r="143" spans="1:8" ht="35.1" customHeight="1" x14ac:dyDescent="0.25">
      <c r="A143" s="46" t="s">
        <v>317</v>
      </c>
      <c r="B143" s="78" t="s">
        <v>318</v>
      </c>
      <c r="C143" s="78"/>
      <c r="D143" s="78"/>
      <c r="E143" s="79"/>
      <c r="F143" s="50">
        <v>1</v>
      </c>
      <c r="G143" s="1"/>
      <c r="H143" s="1"/>
    </row>
    <row r="144" spans="1:8" ht="30" customHeight="1" x14ac:dyDescent="0.25">
      <c r="A144" s="46" t="s">
        <v>319</v>
      </c>
      <c r="B144" s="78" t="s">
        <v>320</v>
      </c>
      <c r="C144" s="78"/>
      <c r="D144" s="78"/>
      <c r="E144" s="79"/>
      <c r="F144" s="50">
        <v>1</v>
      </c>
      <c r="G144" s="1"/>
      <c r="H144" s="1"/>
    </row>
    <row r="145" spans="1:8" ht="15.75" x14ac:dyDescent="0.25">
      <c r="A145" s="46" t="s">
        <v>321</v>
      </c>
      <c r="B145" s="78" t="s">
        <v>322</v>
      </c>
      <c r="C145" s="78"/>
      <c r="D145" s="78"/>
      <c r="E145" s="79"/>
      <c r="F145" s="50">
        <v>1</v>
      </c>
      <c r="G145" s="1"/>
      <c r="H145" s="1"/>
    </row>
    <row r="146" spans="1:8" ht="15.75" x14ac:dyDescent="0.25">
      <c r="A146" s="46" t="s">
        <v>323</v>
      </c>
      <c r="B146" s="78" t="s">
        <v>324</v>
      </c>
      <c r="C146" s="78"/>
      <c r="D146" s="78"/>
      <c r="E146" s="79"/>
      <c r="F146" s="50">
        <v>1</v>
      </c>
      <c r="G146" s="1"/>
      <c r="H146" s="1"/>
    </row>
    <row r="147" spans="1:8" ht="35.1" customHeight="1" x14ac:dyDescent="0.25">
      <c r="A147" s="46" t="s">
        <v>325</v>
      </c>
      <c r="B147" s="78" t="s">
        <v>326</v>
      </c>
      <c r="C147" s="78"/>
      <c r="D147" s="78"/>
      <c r="E147" s="79"/>
      <c r="F147" s="50">
        <v>1</v>
      </c>
      <c r="G147" s="1"/>
      <c r="H147" s="1"/>
    </row>
    <row r="148" spans="1:8" ht="35.1" customHeight="1" x14ac:dyDescent="0.25">
      <c r="A148" s="46" t="s">
        <v>327</v>
      </c>
      <c r="B148" s="78" t="s">
        <v>328</v>
      </c>
      <c r="C148" s="78"/>
      <c r="D148" s="78"/>
      <c r="E148" s="79"/>
      <c r="F148" s="50">
        <v>1</v>
      </c>
      <c r="G148" s="1"/>
      <c r="H148" s="1"/>
    </row>
    <row r="149" spans="1:8" ht="15.95" customHeight="1" x14ac:dyDescent="0.25">
      <c r="A149" s="46" t="s">
        <v>329</v>
      </c>
      <c r="B149" s="78" t="s">
        <v>330</v>
      </c>
      <c r="C149" s="78"/>
      <c r="D149" s="78"/>
      <c r="E149" s="79"/>
      <c r="F149" s="50">
        <v>1</v>
      </c>
      <c r="G149" s="1"/>
      <c r="H149" s="1"/>
    </row>
    <row r="150" spans="1:8" ht="15.95" customHeight="1" x14ac:dyDescent="0.25">
      <c r="A150" s="46" t="s">
        <v>331</v>
      </c>
      <c r="B150" s="78" t="s">
        <v>332</v>
      </c>
      <c r="C150" s="78"/>
      <c r="D150" s="78"/>
      <c r="E150" s="79"/>
      <c r="F150" s="50">
        <v>1</v>
      </c>
      <c r="G150" s="1"/>
      <c r="H150" s="3"/>
    </row>
    <row r="151" spans="1:8" ht="35.1" customHeight="1" x14ac:dyDescent="0.25">
      <c r="A151" s="46" t="s">
        <v>333</v>
      </c>
      <c r="B151" s="78" t="s">
        <v>334</v>
      </c>
      <c r="C151" s="78"/>
      <c r="D151" s="78"/>
      <c r="E151" s="79"/>
      <c r="F151" s="50">
        <v>1</v>
      </c>
      <c r="G151" s="1"/>
      <c r="H151" s="1"/>
    </row>
    <row r="152" spans="1:8" ht="35.1" customHeight="1" x14ac:dyDescent="0.25">
      <c r="A152" s="46" t="s">
        <v>335</v>
      </c>
      <c r="B152" s="78" t="s">
        <v>336</v>
      </c>
      <c r="C152" s="78"/>
      <c r="D152" s="78"/>
      <c r="E152" s="79"/>
      <c r="F152" s="50">
        <v>1</v>
      </c>
      <c r="G152" s="1"/>
      <c r="H152" s="3"/>
    </row>
    <row r="153" spans="1:8" ht="35.1" customHeight="1" x14ac:dyDescent="0.25">
      <c r="A153" s="51" t="s">
        <v>337</v>
      </c>
      <c r="B153" s="80" t="s">
        <v>80</v>
      </c>
      <c r="C153" s="80"/>
      <c r="D153" s="80"/>
      <c r="E153" s="81"/>
      <c r="F153" s="66">
        <f>SUM(F154:F161)</f>
        <v>8</v>
      </c>
      <c r="G153" s="145">
        <f>SUM(G154:G161)</f>
        <v>0</v>
      </c>
      <c r="H153" s="145"/>
    </row>
    <row r="154" spans="1:8" ht="15.75" x14ac:dyDescent="0.25">
      <c r="A154" s="46" t="s">
        <v>338</v>
      </c>
      <c r="B154" s="78" t="s">
        <v>339</v>
      </c>
      <c r="C154" s="78"/>
      <c r="D154" s="78"/>
      <c r="E154" s="79"/>
      <c r="F154" s="50">
        <v>1</v>
      </c>
      <c r="G154" s="1"/>
      <c r="H154" s="1"/>
    </row>
    <row r="155" spans="1:8" ht="15.75" x14ac:dyDescent="0.25">
      <c r="A155" s="46" t="s">
        <v>340</v>
      </c>
      <c r="B155" s="78" t="s">
        <v>341</v>
      </c>
      <c r="C155" s="78"/>
      <c r="D155" s="78"/>
      <c r="E155" s="79"/>
      <c r="F155" s="50">
        <v>1</v>
      </c>
      <c r="G155" s="1"/>
      <c r="H155" s="1"/>
    </row>
    <row r="156" spans="1:8" ht="32.25" customHeight="1" x14ac:dyDescent="0.25">
      <c r="A156" s="46" t="s">
        <v>342</v>
      </c>
      <c r="B156" s="78" t="s">
        <v>343</v>
      </c>
      <c r="C156" s="78"/>
      <c r="D156" s="78"/>
      <c r="E156" s="79"/>
      <c r="F156" s="50">
        <v>1</v>
      </c>
      <c r="G156" s="1"/>
      <c r="H156" s="3"/>
    </row>
    <row r="157" spans="1:8" ht="35.1" customHeight="1" x14ac:dyDescent="0.25">
      <c r="A157" s="46" t="s">
        <v>344</v>
      </c>
      <c r="B157" s="78" t="s">
        <v>345</v>
      </c>
      <c r="C157" s="78"/>
      <c r="D157" s="78"/>
      <c r="E157" s="79"/>
      <c r="F157" s="50">
        <v>1</v>
      </c>
      <c r="G157" s="1"/>
      <c r="H157" s="1"/>
    </row>
    <row r="158" spans="1:8" ht="35.1" customHeight="1" x14ac:dyDescent="0.25">
      <c r="A158" s="46" t="s">
        <v>346</v>
      </c>
      <c r="B158" s="78" t="s">
        <v>347</v>
      </c>
      <c r="C158" s="78"/>
      <c r="D158" s="78"/>
      <c r="E158" s="79"/>
      <c r="F158" s="50">
        <v>1</v>
      </c>
      <c r="G158" s="1"/>
      <c r="H158" s="1"/>
    </row>
    <row r="159" spans="1:8" ht="35.1" customHeight="1" x14ac:dyDescent="0.25">
      <c r="A159" s="46" t="s">
        <v>348</v>
      </c>
      <c r="B159" s="78" t="s">
        <v>349</v>
      </c>
      <c r="C159" s="78"/>
      <c r="D159" s="78"/>
      <c r="E159" s="79"/>
      <c r="F159" s="50">
        <v>1</v>
      </c>
      <c r="G159" s="1"/>
      <c r="H159" s="1"/>
    </row>
    <row r="160" spans="1:8" ht="21" customHeight="1" x14ac:dyDescent="0.25">
      <c r="A160" s="46" t="s">
        <v>350</v>
      </c>
      <c r="B160" s="78" t="s">
        <v>84</v>
      </c>
      <c r="C160" s="78"/>
      <c r="D160" s="78"/>
      <c r="E160" s="79"/>
      <c r="F160" s="50">
        <v>1</v>
      </c>
      <c r="G160" s="1"/>
      <c r="H160" s="1"/>
    </row>
    <row r="161" spans="1:8" ht="35.1" customHeight="1" x14ac:dyDescent="0.25">
      <c r="A161" s="46" t="s">
        <v>351</v>
      </c>
      <c r="B161" s="78" t="s">
        <v>352</v>
      </c>
      <c r="C161" s="78"/>
      <c r="D161" s="78"/>
      <c r="E161" s="79"/>
      <c r="F161" s="50">
        <v>1</v>
      </c>
      <c r="G161" s="1"/>
      <c r="H161" s="1"/>
    </row>
    <row r="162" spans="1:8" ht="15.75" x14ac:dyDescent="0.25">
      <c r="A162" s="51" t="s">
        <v>353</v>
      </c>
      <c r="B162" s="80" t="s">
        <v>81</v>
      </c>
      <c r="C162" s="80"/>
      <c r="D162" s="80"/>
      <c r="E162" s="81"/>
      <c r="F162" s="66">
        <f>SUM(F163:F168)</f>
        <v>6</v>
      </c>
      <c r="G162" s="145">
        <f>SUM(G163:G168)</f>
        <v>0</v>
      </c>
      <c r="H162" s="145"/>
    </row>
    <row r="163" spans="1:8" ht="15.75" x14ac:dyDescent="0.25">
      <c r="A163" s="46" t="s">
        <v>354</v>
      </c>
      <c r="B163" s="82" t="s">
        <v>355</v>
      </c>
      <c r="C163" s="82"/>
      <c r="D163" s="82"/>
      <c r="E163" s="83"/>
      <c r="F163" s="50">
        <v>1</v>
      </c>
      <c r="G163" s="1"/>
      <c r="H163" s="1"/>
    </row>
    <row r="164" spans="1:8" ht="15.75" x14ac:dyDescent="0.25">
      <c r="A164" s="46" t="s">
        <v>356</v>
      </c>
      <c r="B164" s="82" t="s">
        <v>357</v>
      </c>
      <c r="C164" s="82"/>
      <c r="D164" s="82"/>
      <c r="E164" s="83"/>
      <c r="F164" s="50">
        <v>1</v>
      </c>
      <c r="G164" s="1"/>
      <c r="H164" s="1"/>
    </row>
    <row r="165" spans="1:8" ht="15.95" customHeight="1" x14ac:dyDescent="0.25">
      <c r="A165" s="46" t="s">
        <v>358</v>
      </c>
      <c r="B165" s="82" t="s">
        <v>359</v>
      </c>
      <c r="C165" s="82"/>
      <c r="D165" s="82"/>
      <c r="E165" s="83"/>
      <c r="F165" s="50">
        <v>1</v>
      </c>
      <c r="G165" s="1"/>
      <c r="H165" s="3"/>
    </row>
    <row r="166" spans="1:8" ht="35.1" customHeight="1" x14ac:dyDescent="0.25">
      <c r="A166" s="46" t="s">
        <v>360</v>
      </c>
      <c r="B166" s="82" t="s">
        <v>361</v>
      </c>
      <c r="C166" s="82"/>
      <c r="D166" s="82"/>
      <c r="E166" s="83"/>
      <c r="F166" s="50">
        <v>1</v>
      </c>
      <c r="G166" s="1"/>
      <c r="H166" s="1"/>
    </row>
    <row r="167" spans="1:8" ht="35.1" customHeight="1" x14ac:dyDescent="0.25">
      <c r="A167" s="46" t="s">
        <v>362</v>
      </c>
      <c r="B167" s="82" t="s">
        <v>363</v>
      </c>
      <c r="C167" s="82"/>
      <c r="D167" s="82"/>
      <c r="E167" s="83"/>
      <c r="F167" s="50">
        <v>1</v>
      </c>
      <c r="G167" s="1"/>
      <c r="H167" s="1"/>
    </row>
    <row r="168" spans="1:8" ht="51.95" customHeight="1" x14ac:dyDescent="0.25">
      <c r="A168" s="46" t="s">
        <v>364</v>
      </c>
      <c r="B168" s="82" t="s">
        <v>365</v>
      </c>
      <c r="C168" s="82"/>
      <c r="D168" s="82"/>
      <c r="E168" s="83"/>
      <c r="F168" s="50">
        <v>1</v>
      </c>
      <c r="G168" s="1"/>
      <c r="H168" s="1"/>
    </row>
    <row r="169" spans="1:8" ht="15.75" x14ac:dyDescent="0.25">
      <c r="A169" s="51" t="s">
        <v>366</v>
      </c>
      <c r="B169" s="84" t="s">
        <v>367</v>
      </c>
      <c r="C169" s="84"/>
      <c r="D169" s="84"/>
      <c r="E169" s="85"/>
      <c r="F169" s="66">
        <f>SUM(F184+F176+F171+F170)</f>
        <v>15</v>
      </c>
      <c r="G169" s="145">
        <f>SUM(G184+G176+G171+G170)</f>
        <v>0</v>
      </c>
      <c r="H169" s="145"/>
    </row>
    <row r="170" spans="1:8" ht="35.1" customHeight="1" x14ac:dyDescent="0.25">
      <c r="A170" s="46" t="s">
        <v>366</v>
      </c>
      <c r="B170" s="78" t="s">
        <v>368</v>
      </c>
      <c r="C170" s="86"/>
      <c r="D170" s="86"/>
      <c r="E170" s="87"/>
      <c r="F170" s="66">
        <v>1</v>
      </c>
      <c r="G170" s="1"/>
      <c r="H170" s="1"/>
    </row>
    <row r="171" spans="1:8" ht="15.75" x14ac:dyDescent="0.25">
      <c r="A171" s="51" t="s">
        <v>369</v>
      </c>
      <c r="B171" s="80" t="s">
        <v>79</v>
      </c>
      <c r="C171" s="80"/>
      <c r="D171" s="80"/>
      <c r="E171" s="81"/>
      <c r="F171" s="66">
        <f>SUM(F172:F175)</f>
        <v>4</v>
      </c>
      <c r="G171" s="145">
        <f>SUM(G172:G175)</f>
        <v>0</v>
      </c>
      <c r="H171" s="145"/>
    </row>
    <row r="172" spans="1:8" ht="35.1" customHeight="1" x14ac:dyDescent="0.25">
      <c r="A172" s="46" t="s">
        <v>370</v>
      </c>
      <c r="B172" s="78" t="s">
        <v>371</v>
      </c>
      <c r="C172" s="78"/>
      <c r="D172" s="78"/>
      <c r="E172" s="79"/>
      <c r="F172" s="50">
        <v>1</v>
      </c>
      <c r="G172" s="1"/>
      <c r="H172" s="1"/>
    </row>
    <row r="173" spans="1:8" ht="35.1" customHeight="1" x14ac:dyDescent="0.25">
      <c r="A173" s="46" t="s">
        <v>372</v>
      </c>
      <c r="B173" s="78" t="s">
        <v>373</v>
      </c>
      <c r="C173" s="78"/>
      <c r="D173" s="78"/>
      <c r="E173" s="79"/>
      <c r="F173" s="50">
        <v>1</v>
      </c>
      <c r="G173" s="1"/>
      <c r="H173" s="1"/>
    </row>
    <row r="174" spans="1:8" ht="17.100000000000001" customHeight="1" x14ac:dyDescent="0.25">
      <c r="A174" s="46" t="s">
        <v>374</v>
      </c>
      <c r="B174" s="78" t="s">
        <v>375</v>
      </c>
      <c r="C174" s="78"/>
      <c r="D174" s="78"/>
      <c r="E174" s="79"/>
      <c r="F174" s="50">
        <v>1</v>
      </c>
      <c r="G174" s="1"/>
      <c r="H174" s="1"/>
    </row>
    <row r="175" spans="1:8" ht="15.75" x14ac:dyDescent="0.25">
      <c r="A175" s="46" t="s">
        <v>376</v>
      </c>
      <c r="B175" s="78" t="s">
        <v>377</v>
      </c>
      <c r="C175" s="78"/>
      <c r="D175" s="78"/>
      <c r="E175" s="79"/>
      <c r="F175" s="50">
        <v>1</v>
      </c>
      <c r="G175" s="1"/>
      <c r="H175" s="1"/>
    </row>
    <row r="176" spans="1:8" ht="17.100000000000001" customHeight="1" x14ac:dyDescent="0.25">
      <c r="A176" s="51" t="s">
        <v>378</v>
      </c>
      <c r="B176" s="80" t="s">
        <v>82</v>
      </c>
      <c r="C176" s="80"/>
      <c r="D176" s="80"/>
      <c r="E176" s="81"/>
      <c r="F176" s="66">
        <f>SUM(F177:F183)</f>
        <v>7</v>
      </c>
      <c r="G176" s="145">
        <f>SUM(G177:G183)</f>
        <v>0</v>
      </c>
      <c r="H176" s="145"/>
    </row>
    <row r="177" spans="1:8" ht="15" customHeight="1" x14ac:dyDescent="0.25">
      <c r="A177" s="46" t="s">
        <v>379</v>
      </c>
      <c r="B177" s="78" t="s">
        <v>83</v>
      </c>
      <c r="C177" s="78"/>
      <c r="D177" s="78"/>
      <c r="E177" s="79"/>
      <c r="F177" s="50">
        <v>1</v>
      </c>
      <c r="G177" s="1"/>
      <c r="H177" s="1"/>
    </row>
    <row r="178" spans="1:8" ht="15.75" x14ac:dyDescent="0.25">
      <c r="A178" s="46" t="s">
        <v>380</v>
      </c>
      <c r="B178" s="78" t="s">
        <v>381</v>
      </c>
      <c r="C178" s="78"/>
      <c r="D178" s="78"/>
      <c r="E178" s="79"/>
      <c r="F178" s="50">
        <v>1</v>
      </c>
      <c r="G178" s="1"/>
      <c r="H178" s="1"/>
    </row>
    <row r="179" spans="1:8" ht="15.75" x14ac:dyDescent="0.25">
      <c r="A179" s="46" t="s">
        <v>382</v>
      </c>
      <c r="B179" s="78" t="s">
        <v>383</v>
      </c>
      <c r="C179" s="78"/>
      <c r="D179" s="78"/>
      <c r="E179" s="79"/>
      <c r="F179" s="50">
        <v>1</v>
      </c>
      <c r="G179" s="1"/>
      <c r="H179" s="1"/>
    </row>
    <row r="180" spans="1:8" ht="35.1" customHeight="1" x14ac:dyDescent="0.25">
      <c r="A180" s="46" t="s">
        <v>384</v>
      </c>
      <c r="B180" s="78" t="s">
        <v>385</v>
      </c>
      <c r="C180" s="78"/>
      <c r="D180" s="78"/>
      <c r="E180" s="79"/>
      <c r="F180" s="50">
        <v>1</v>
      </c>
      <c r="G180" s="1"/>
      <c r="H180" s="1"/>
    </row>
    <row r="181" spans="1:8" ht="35.1" customHeight="1" x14ac:dyDescent="0.25">
      <c r="A181" s="46" t="s">
        <v>386</v>
      </c>
      <c r="B181" s="78" t="s">
        <v>387</v>
      </c>
      <c r="C181" s="78"/>
      <c r="D181" s="78"/>
      <c r="E181" s="79"/>
      <c r="F181" s="50">
        <v>1</v>
      </c>
      <c r="G181" s="1"/>
      <c r="H181" s="1"/>
    </row>
    <row r="182" spans="1:8" ht="35.1" customHeight="1" x14ac:dyDescent="0.25">
      <c r="A182" s="46" t="s">
        <v>388</v>
      </c>
      <c r="B182" s="78" t="s">
        <v>389</v>
      </c>
      <c r="C182" s="78"/>
      <c r="D182" s="78"/>
      <c r="E182" s="79"/>
      <c r="F182" s="50">
        <v>1</v>
      </c>
      <c r="G182" s="1"/>
      <c r="H182" s="1"/>
    </row>
    <row r="183" spans="1:8" ht="15.75" x14ac:dyDescent="0.25">
      <c r="A183" s="46" t="s">
        <v>390</v>
      </c>
      <c r="B183" s="78" t="s">
        <v>391</v>
      </c>
      <c r="C183" s="78"/>
      <c r="D183" s="78"/>
      <c r="E183" s="79"/>
      <c r="F183" s="50">
        <v>1</v>
      </c>
      <c r="G183" s="1"/>
      <c r="H183" s="1"/>
    </row>
    <row r="184" spans="1:8" ht="15.75" x14ac:dyDescent="0.25">
      <c r="A184" s="51" t="s">
        <v>392</v>
      </c>
      <c r="B184" s="80" t="s">
        <v>85</v>
      </c>
      <c r="C184" s="80"/>
      <c r="D184" s="80"/>
      <c r="E184" s="81"/>
      <c r="F184" s="66">
        <f>SUM(F185:F187)</f>
        <v>3</v>
      </c>
      <c r="G184" s="145">
        <f>SUM(G185:G187)</f>
        <v>0</v>
      </c>
      <c r="H184" s="145"/>
    </row>
    <row r="185" spans="1:8" ht="35.1" customHeight="1" x14ac:dyDescent="0.25">
      <c r="A185" s="46" t="s">
        <v>393</v>
      </c>
      <c r="B185" s="82" t="s">
        <v>394</v>
      </c>
      <c r="C185" s="82"/>
      <c r="D185" s="82"/>
      <c r="E185" s="83"/>
      <c r="F185" s="50">
        <v>1</v>
      </c>
      <c r="G185" s="1"/>
      <c r="H185" s="1"/>
    </row>
    <row r="186" spans="1:8" ht="35.1" customHeight="1" x14ac:dyDescent="0.25">
      <c r="A186" s="46" t="s">
        <v>395</v>
      </c>
      <c r="B186" s="82" t="s">
        <v>396</v>
      </c>
      <c r="C186" s="82"/>
      <c r="D186" s="82"/>
      <c r="E186" s="83"/>
      <c r="F186" s="50">
        <v>1</v>
      </c>
      <c r="G186" s="1"/>
      <c r="H186" s="1"/>
    </row>
    <row r="187" spans="1:8" ht="35.1" customHeight="1" x14ac:dyDescent="0.25">
      <c r="A187" s="46" t="s">
        <v>397</v>
      </c>
      <c r="B187" s="82" t="s">
        <v>398</v>
      </c>
      <c r="C187" s="82"/>
      <c r="D187" s="82"/>
      <c r="E187" s="83"/>
      <c r="F187" s="50">
        <v>1</v>
      </c>
      <c r="G187" s="1"/>
      <c r="H187" s="1"/>
    </row>
    <row r="188" spans="1:8" ht="15.75" x14ac:dyDescent="0.25">
      <c r="A188" s="51" t="s">
        <v>399</v>
      </c>
      <c r="B188" s="77" t="s">
        <v>400</v>
      </c>
      <c r="C188" s="88"/>
      <c r="D188" s="88"/>
      <c r="E188" s="89"/>
      <c r="F188" s="66">
        <f>SUM(F197+F194+F190+F189)</f>
        <v>10</v>
      </c>
      <c r="G188" s="145">
        <f>SUM(G197+G194+G190+G189)</f>
        <v>0</v>
      </c>
      <c r="H188" s="145"/>
    </row>
    <row r="189" spans="1:8" ht="35.1" customHeight="1" x14ac:dyDescent="0.25">
      <c r="A189" s="46" t="s">
        <v>399</v>
      </c>
      <c r="B189" s="78" t="s">
        <v>401</v>
      </c>
      <c r="C189" s="78"/>
      <c r="D189" s="78"/>
      <c r="E189" s="79"/>
      <c r="F189" s="66">
        <v>1</v>
      </c>
      <c r="G189" s="7"/>
      <c r="H189" s="7"/>
    </row>
    <row r="190" spans="1:8" ht="15.75" x14ac:dyDescent="0.25">
      <c r="A190" s="51" t="s">
        <v>402</v>
      </c>
      <c r="B190" s="80" t="s">
        <v>403</v>
      </c>
      <c r="C190" s="80"/>
      <c r="D190" s="80"/>
      <c r="E190" s="81"/>
      <c r="F190" s="66">
        <f>SUM(F191:F193)</f>
        <v>3</v>
      </c>
      <c r="G190" s="145">
        <f>SUM(G191:G193)</f>
        <v>0</v>
      </c>
      <c r="H190" s="145"/>
    </row>
    <row r="191" spans="1:8" ht="15.75" x14ac:dyDescent="0.25">
      <c r="A191" s="46" t="s">
        <v>404</v>
      </c>
      <c r="B191" s="78" t="s">
        <v>405</v>
      </c>
      <c r="C191" s="78"/>
      <c r="D191" s="78"/>
      <c r="E191" s="79"/>
      <c r="F191" s="50">
        <v>1</v>
      </c>
      <c r="G191" s="1"/>
      <c r="H191" s="1"/>
    </row>
    <row r="192" spans="1:8" ht="15.75" x14ac:dyDescent="0.25">
      <c r="A192" s="46" t="s">
        <v>406</v>
      </c>
      <c r="B192" s="78" t="s">
        <v>407</v>
      </c>
      <c r="C192" s="78"/>
      <c r="D192" s="78"/>
      <c r="E192" s="79"/>
      <c r="F192" s="50">
        <v>1</v>
      </c>
      <c r="G192" s="1"/>
      <c r="H192" s="1"/>
    </row>
    <row r="193" spans="1:8" ht="15.75" x14ac:dyDescent="0.25">
      <c r="A193" s="46" t="s">
        <v>408</v>
      </c>
      <c r="B193" s="78" t="s">
        <v>409</v>
      </c>
      <c r="C193" s="78"/>
      <c r="D193" s="78"/>
      <c r="E193" s="79"/>
      <c r="F193" s="50">
        <v>1</v>
      </c>
      <c r="G193" s="1"/>
      <c r="H193" s="1"/>
    </row>
    <row r="194" spans="1:8" ht="15.75" x14ac:dyDescent="0.25">
      <c r="A194" s="51" t="s">
        <v>410</v>
      </c>
      <c r="B194" s="80" t="s">
        <v>82</v>
      </c>
      <c r="C194" s="80"/>
      <c r="D194" s="80"/>
      <c r="E194" s="81"/>
      <c r="F194" s="66">
        <f>SUM(F195:F196)</f>
        <v>2</v>
      </c>
      <c r="G194" s="145">
        <f>SUM(G195:G196)</f>
        <v>0</v>
      </c>
      <c r="H194" s="145"/>
    </row>
    <row r="195" spans="1:8" ht="35.1" customHeight="1" x14ac:dyDescent="0.25">
      <c r="A195" s="46" t="s">
        <v>411</v>
      </c>
      <c r="B195" s="78" t="s">
        <v>412</v>
      </c>
      <c r="C195" s="78"/>
      <c r="D195" s="78"/>
      <c r="E195" s="79"/>
      <c r="F195" s="50">
        <v>1</v>
      </c>
      <c r="G195" s="1"/>
      <c r="H195" s="1"/>
    </row>
    <row r="196" spans="1:8" ht="35.1" customHeight="1" x14ac:dyDescent="0.25">
      <c r="A196" s="46" t="s">
        <v>413</v>
      </c>
      <c r="B196" s="78" t="s">
        <v>414</v>
      </c>
      <c r="C196" s="78"/>
      <c r="D196" s="78"/>
      <c r="E196" s="79"/>
      <c r="F196" s="50">
        <v>1</v>
      </c>
      <c r="G196" s="1"/>
      <c r="H196" s="1"/>
    </row>
    <row r="197" spans="1:8" ht="15.75" x14ac:dyDescent="0.25">
      <c r="A197" s="51" t="s">
        <v>415</v>
      </c>
      <c r="B197" s="80" t="s">
        <v>81</v>
      </c>
      <c r="C197" s="80"/>
      <c r="D197" s="80"/>
      <c r="E197" s="81"/>
      <c r="F197" s="66">
        <f>SUM(F198:F201)</f>
        <v>4</v>
      </c>
      <c r="G197" s="145">
        <f>SUM(G198:G201)</f>
        <v>0</v>
      </c>
      <c r="H197" s="145"/>
    </row>
    <row r="198" spans="1:8" ht="239.1" customHeight="1" x14ac:dyDescent="0.25">
      <c r="A198" s="46" t="s">
        <v>416</v>
      </c>
      <c r="B198" s="82" t="s">
        <v>417</v>
      </c>
      <c r="C198" s="82"/>
      <c r="D198" s="82"/>
      <c r="E198" s="83"/>
      <c r="F198" s="50">
        <v>1</v>
      </c>
      <c r="G198" s="1"/>
      <c r="H198" s="1"/>
    </row>
    <row r="199" spans="1:8" ht="35.1" customHeight="1" x14ac:dyDescent="0.25">
      <c r="A199" s="46" t="s">
        <v>418</v>
      </c>
      <c r="B199" s="82" t="s">
        <v>419</v>
      </c>
      <c r="C199" s="82"/>
      <c r="D199" s="82"/>
      <c r="E199" s="83"/>
      <c r="F199" s="50">
        <v>1</v>
      </c>
      <c r="G199" s="1"/>
      <c r="H199" s="1"/>
    </row>
    <row r="200" spans="1:8" ht="35.1" customHeight="1" x14ac:dyDescent="0.25">
      <c r="A200" s="46" t="s">
        <v>420</v>
      </c>
      <c r="B200" s="82" t="s">
        <v>86</v>
      </c>
      <c r="C200" s="82"/>
      <c r="D200" s="82"/>
      <c r="E200" s="83"/>
      <c r="F200" s="50">
        <v>1</v>
      </c>
      <c r="G200" s="1"/>
      <c r="H200" s="1"/>
    </row>
    <row r="201" spans="1:8" ht="15.75" x14ac:dyDescent="0.25">
      <c r="A201" s="46" t="s">
        <v>421</v>
      </c>
      <c r="B201" s="82" t="s">
        <v>87</v>
      </c>
      <c r="C201" s="82"/>
      <c r="D201" s="82"/>
      <c r="E201" s="83"/>
      <c r="F201" s="50">
        <v>1</v>
      </c>
      <c r="G201" s="1"/>
      <c r="H201" s="1"/>
    </row>
    <row r="202" spans="1:8" ht="15.75" x14ac:dyDescent="0.25">
      <c r="A202" s="51" t="s">
        <v>422</v>
      </c>
      <c r="B202" s="76" t="s">
        <v>423</v>
      </c>
      <c r="C202" s="76"/>
      <c r="D202" s="76"/>
      <c r="E202" s="77"/>
      <c r="F202" s="66">
        <f>SUM(F213+F204+F203+F209)</f>
        <v>17</v>
      </c>
      <c r="G202" s="145">
        <f>SUM(G213+G204+G203+G209)</f>
        <v>0</v>
      </c>
      <c r="H202" s="145"/>
    </row>
    <row r="203" spans="1:8" ht="35.1" customHeight="1" x14ac:dyDescent="0.25">
      <c r="A203" s="46" t="s">
        <v>422</v>
      </c>
      <c r="B203" s="78" t="s">
        <v>424</v>
      </c>
      <c r="C203" s="78"/>
      <c r="D203" s="78"/>
      <c r="E203" s="79"/>
      <c r="F203" s="66">
        <v>1</v>
      </c>
      <c r="G203" s="8"/>
      <c r="H203" s="8"/>
    </row>
    <row r="204" spans="1:8" ht="15.75" x14ac:dyDescent="0.25">
      <c r="A204" s="51" t="s">
        <v>425</v>
      </c>
      <c r="B204" s="90" t="s">
        <v>403</v>
      </c>
      <c r="C204" s="90"/>
      <c r="D204" s="90"/>
      <c r="E204" s="91"/>
      <c r="F204" s="66">
        <f>SUM(F205:F208)</f>
        <v>4</v>
      </c>
      <c r="G204" s="145">
        <f>SUM(G205:G208)</f>
        <v>0</v>
      </c>
      <c r="H204" s="145"/>
    </row>
    <row r="205" spans="1:8" ht="15.75" x14ac:dyDescent="0.25">
      <c r="A205" s="46" t="s">
        <v>426</v>
      </c>
      <c r="B205" s="92" t="s">
        <v>427</v>
      </c>
      <c r="C205" s="92"/>
      <c r="D205" s="92"/>
      <c r="E205" s="93"/>
      <c r="F205" s="50">
        <v>1</v>
      </c>
      <c r="G205" s="1"/>
      <c r="H205" s="1"/>
    </row>
    <row r="206" spans="1:8" ht="15.75" x14ac:dyDescent="0.25">
      <c r="A206" s="46" t="s">
        <v>428</v>
      </c>
      <c r="B206" s="92" t="s">
        <v>429</v>
      </c>
      <c r="C206" s="92"/>
      <c r="D206" s="92"/>
      <c r="E206" s="93"/>
      <c r="F206" s="50">
        <v>1</v>
      </c>
      <c r="G206" s="1"/>
      <c r="H206" s="1"/>
    </row>
    <row r="207" spans="1:8" ht="15.75" x14ac:dyDescent="0.25">
      <c r="A207" s="46" t="s">
        <v>430</v>
      </c>
      <c r="B207" s="92" t="s">
        <v>431</v>
      </c>
      <c r="C207" s="92"/>
      <c r="D207" s="92"/>
      <c r="E207" s="93"/>
      <c r="F207" s="50">
        <v>1</v>
      </c>
      <c r="G207" s="1"/>
      <c r="H207" s="1"/>
    </row>
    <row r="208" spans="1:8" ht="35.1" customHeight="1" x14ac:dyDescent="0.25">
      <c r="A208" s="46" t="s">
        <v>432</v>
      </c>
      <c r="B208" s="92" t="s">
        <v>433</v>
      </c>
      <c r="C208" s="92"/>
      <c r="D208" s="92"/>
      <c r="E208" s="93"/>
      <c r="F208" s="50">
        <v>1</v>
      </c>
      <c r="G208" s="1"/>
      <c r="H208" s="1"/>
    </row>
    <row r="209" spans="1:8" ht="15.75" x14ac:dyDescent="0.25">
      <c r="A209" s="51" t="s">
        <v>434</v>
      </c>
      <c r="B209" s="90" t="s">
        <v>435</v>
      </c>
      <c r="C209" s="90"/>
      <c r="D209" s="90"/>
      <c r="E209" s="91"/>
      <c r="F209" s="66">
        <f>SUM(F210:F212)</f>
        <v>3</v>
      </c>
      <c r="G209" s="145">
        <f>SUM(G210:G212)</f>
        <v>0</v>
      </c>
      <c r="H209" s="145"/>
    </row>
    <row r="210" spans="1:8" ht="35.1" customHeight="1" x14ac:dyDescent="0.25">
      <c r="A210" s="46" t="s">
        <v>436</v>
      </c>
      <c r="B210" s="92" t="s">
        <v>437</v>
      </c>
      <c r="C210" s="92"/>
      <c r="D210" s="92"/>
      <c r="E210" s="93"/>
      <c r="F210" s="94">
        <v>1</v>
      </c>
      <c r="G210" s="3"/>
      <c r="H210" s="3"/>
    </row>
    <row r="211" spans="1:8" ht="32.1" customHeight="1" x14ac:dyDescent="0.25">
      <c r="A211" s="46" t="s">
        <v>438</v>
      </c>
      <c r="B211" s="92" t="s">
        <v>439</v>
      </c>
      <c r="C211" s="92"/>
      <c r="D211" s="92"/>
      <c r="E211" s="93"/>
      <c r="F211" s="50">
        <v>1</v>
      </c>
      <c r="G211" s="1"/>
      <c r="H211" s="1"/>
    </row>
    <row r="212" spans="1:8" ht="35.1" customHeight="1" x14ac:dyDescent="0.25">
      <c r="A212" s="46" t="s">
        <v>440</v>
      </c>
      <c r="B212" s="92" t="s">
        <v>441</v>
      </c>
      <c r="C212" s="92"/>
      <c r="D212" s="92"/>
      <c r="E212" s="93"/>
      <c r="F212" s="50">
        <v>1</v>
      </c>
      <c r="G212" s="1"/>
      <c r="H212" s="1"/>
    </row>
    <row r="213" spans="1:8" ht="15.75" x14ac:dyDescent="0.25">
      <c r="A213" s="51" t="s">
        <v>442</v>
      </c>
      <c r="B213" s="90" t="s">
        <v>85</v>
      </c>
      <c r="C213" s="90"/>
      <c r="D213" s="90"/>
      <c r="E213" s="91"/>
      <c r="F213" s="66">
        <f>SUM(F214:F222)</f>
        <v>9</v>
      </c>
      <c r="G213" s="145">
        <f>SUM(G214:G222)</f>
        <v>0</v>
      </c>
      <c r="H213" s="145"/>
    </row>
    <row r="214" spans="1:8" ht="15.75" x14ac:dyDescent="0.25">
      <c r="A214" s="46" t="s">
        <v>443</v>
      </c>
      <c r="B214" s="95" t="s">
        <v>88</v>
      </c>
      <c r="C214" s="95"/>
      <c r="D214" s="95"/>
      <c r="E214" s="96"/>
      <c r="F214" s="50">
        <v>1</v>
      </c>
      <c r="G214" s="1"/>
      <c r="H214" s="1"/>
    </row>
    <row r="215" spans="1:8" ht="35.1" customHeight="1" x14ac:dyDescent="0.25">
      <c r="A215" s="46" t="s">
        <v>444</v>
      </c>
      <c r="B215" s="95" t="s">
        <v>445</v>
      </c>
      <c r="C215" s="95"/>
      <c r="D215" s="95"/>
      <c r="E215" s="96"/>
      <c r="F215" s="50">
        <v>1</v>
      </c>
      <c r="G215" s="3"/>
      <c r="H215" s="3"/>
    </row>
    <row r="216" spans="1:8" ht="35.1" customHeight="1" x14ac:dyDescent="0.25">
      <c r="A216" s="46" t="s">
        <v>446</v>
      </c>
      <c r="B216" s="95" t="s">
        <v>89</v>
      </c>
      <c r="C216" s="95"/>
      <c r="D216" s="95"/>
      <c r="E216" s="96"/>
      <c r="F216" s="50">
        <v>1</v>
      </c>
      <c r="G216" s="1"/>
      <c r="H216" s="1"/>
    </row>
    <row r="217" spans="1:8" ht="35.1" customHeight="1" x14ac:dyDescent="0.25">
      <c r="A217" s="46" t="s">
        <v>447</v>
      </c>
      <c r="B217" s="95" t="s">
        <v>90</v>
      </c>
      <c r="C217" s="95"/>
      <c r="D217" s="95"/>
      <c r="E217" s="96"/>
      <c r="F217" s="50">
        <v>1</v>
      </c>
      <c r="G217" s="3"/>
      <c r="H217" s="3"/>
    </row>
    <row r="218" spans="1:8" ht="35.1" customHeight="1" x14ac:dyDescent="0.25">
      <c r="A218" s="46" t="s">
        <v>448</v>
      </c>
      <c r="B218" s="95" t="s">
        <v>449</v>
      </c>
      <c r="C218" s="95"/>
      <c r="D218" s="95"/>
      <c r="E218" s="96"/>
      <c r="F218" s="50">
        <v>1</v>
      </c>
      <c r="G218" s="1"/>
      <c r="H218" s="1"/>
    </row>
    <row r="219" spans="1:8" ht="35.1" customHeight="1" x14ac:dyDescent="0.25">
      <c r="A219" s="46" t="s">
        <v>450</v>
      </c>
      <c r="B219" s="95" t="s">
        <v>91</v>
      </c>
      <c r="C219" s="95"/>
      <c r="D219" s="95"/>
      <c r="E219" s="96"/>
      <c r="F219" s="50">
        <v>1</v>
      </c>
      <c r="G219" s="1"/>
      <c r="H219" s="1"/>
    </row>
    <row r="220" spans="1:8" ht="35.1" customHeight="1" x14ac:dyDescent="0.25">
      <c r="A220" s="46" t="s">
        <v>451</v>
      </c>
      <c r="B220" s="95" t="s">
        <v>452</v>
      </c>
      <c r="C220" s="95"/>
      <c r="D220" s="95"/>
      <c r="E220" s="96"/>
      <c r="F220" s="50">
        <v>1</v>
      </c>
      <c r="G220" s="1"/>
      <c r="H220" s="1"/>
    </row>
    <row r="221" spans="1:8" ht="35.1" customHeight="1" x14ac:dyDescent="0.25">
      <c r="A221" s="46" t="s">
        <v>453</v>
      </c>
      <c r="B221" s="95" t="s">
        <v>454</v>
      </c>
      <c r="C221" s="95"/>
      <c r="D221" s="95"/>
      <c r="E221" s="96"/>
      <c r="F221" s="50">
        <v>1</v>
      </c>
      <c r="G221" s="1"/>
      <c r="H221" s="1"/>
    </row>
    <row r="222" spans="1:8" ht="15.75" x14ac:dyDescent="0.25">
      <c r="A222" s="46" t="s">
        <v>455</v>
      </c>
      <c r="B222" s="95" t="s">
        <v>92</v>
      </c>
      <c r="C222" s="95"/>
      <c r="D222" s="95"/>
      <c r="E222" s="96"/>
      <c r="F222" s="50">
        <v>1</v>
      </c>
      <c r="G222" s="1"/>
      <c r="H222" s="1"/>
    </row>
    <row r="223" spans="1:8" ht="15.75" x14ac:dyDescent="0.25">
      <c r="A223" s="51" t="s">
        <v>96</v>
      </c>
      <c r="B223" s="97" t="s">
        <v>456</v>
      </c>
      <c r="C223" s="97"/>
      <c r="D223" s="97"/>
      <c r="E223" s="98"/>
      <c r="F223" s="66">
        <f>SUM(F224+F234+F229+F225)</f>
        <v>14</v>
      </c>
      <c r="G223" s="145">
        <f>SUM(G224+G234+G229+G225)</f>
        <v>0</v>
      </c>
      <c r="H223" s="145"/>
    </row>
    <row r="224" spans="1:8" ht="15.75" x14ac:dyDescent="0.25">
      <c r="A224" s="46" t="s">
        <v>96</v>
      </c>
      <c r="B224" s="95" t="s">
        <v>457</v>
      </c>
      <c r="C224" s="95"/>
      <c r="D224" s="95"/>
      <c r="E224" s="96"/>
      <c r="F224" s="50">
        <v>1</v>
      </c>
      <c r="G224" s="1"/>
      <c r="H224" s="1"/>
    </row>
    <row r="225" spans="1:8" ht="15.75" x14ac:dyDescent="0.25">
      <c r="A225" s="51" t="s">
        <v>97</v>
      </c>
      <c r="B225" s="90" t="s">
        <v>79</v>
      </c>
      <c r="C225" s="90"/>
      <c r="D225" s="90"/>
      <c r="E225" s="91"/>
      <c r="F225" s="66">
        <f>SUM(F226:F228)</f>
        <v>3</v>
      </c>
      <c r="G225" s="145">
        <f>SUM(G226:G228)</f>
        <v>0</v>
      </c>
      <c r="H225" s="145"/>
    </row>
    <row r="226" spans="1:8" ht="35.1" customHeight="1" x14ac:dyDescent="0.25">
      <c r="A226" s="46" t="s">
        <v>98</v>
      </c>
      <c r="B226" s="95" t="s">
        <v>458</v>
      </c>
      <c r="C226" s="95"/>
      <c r="D226" s="95"/>
      <c r="E226" s="96"/>
      <c r="F226" s="50">
        <v>1</v>
      </c>
      <c r="G226" s="1"/>
      <c r="H226" s="1"/>
    </row>
    <row r="227" spans="1:8" ht="15.75" x14ac:dyDescent="0.25">
      <c r="A227" s="46" t="s">
        <v>99</v>
      </c>
      <c r="B227" s="95" t="s">
        <v>459</v>
      </c>
      <c r="C227" s="95"/>
      <c r="D227" s="95"/>
      <c r="E227" s="96"/>
      <c r="F227" s="50">
        <v>1</v>
      </c>
      <c r="G227" s="1"/>
      <c r="H227" s="1"/>
    </row>
    <row r="228" spans="1:8" ht="39.75" customHeight="1" x14ac:dyDescent="0.25">
      <c r="A228" s="46" t="s">
        <v>100</v>
      </c>
      <c r="B228" s="95" t="s">
        <v>460</v>
      </c>
      <c r="C228" s="95"/>
      <c r="D228" s="95"/>
      <c r="E228" s="96"/>
      <c r="F228" s="50">
        <v>1</v>
      </c>
      <c r="G228" s="1"/>
      <c r="H228" s="1"/>
    </row>
    <row r="229" spans="1:8" ht="15.75" x14ac:dyDescent="0.25">
      <c r="A229" s="51" t="s">
        <v>101</v>
      </c>
      <c r="B229" s="90" t="s">
        <v>82</v>
      </c>
      <c r="C229" s="90"/>
      <c r="D229" s="90"/>
      <c r="E229" s="91"/>
      <c r="F229" s="66">
        <f>SUM(F230:F233)</f>
        <v>4</v>
      </c>
      <c r="G229" s="145">
        <f>SUM(G230:G233)</f>
        <v>0</v>
      </c>
      <c r="H229" s="145"/>
    </row>
    <row r="230" spans="1:8" ht="33.950000000000003" customHeight="1" x14ac:dyDescent="0.25">
      <c r="A230" s="46" t="s">
        <v>102</v>
      </c>
      <c r="B230" s="95" t="s">
        <v>461</v>
      </c>
      <c r="C230" s="95"/>
      <c r="D230" s="95"/>
      <c r="E230" s="96"/>
      <c r="F230" s="50">
        <v>1</v>
      </c>
      <c r="G230" s="1"/>
      <c r="H230" s="1"/>
    </row>
    <row r="231" spans="1:8" ht="32.25" customHeight="1" x14ac:dyDescent="0.25">
      <c r="A231" s="46" t="s">
        <v>103</v>
      </c>
      <c r="B231" s="95" t="s">
        <v>441</v>
      </c>
      <c r="C231" s="95"/>
      <c r="D231" s="95"/>
      <c r="E231" s="96"/>
      <c r="F231" s="50">
        <v>1</v>
      </c>
      <c r="G231" s="1"/>
      <c r="H231" s="1"/>
    </row>
    <row r="232" spans="1:8" ht="30" customHeight="1" x14ac:dyDescent="0.25">
      <c r="A232" s="46" t="s">
        <v>462</v>
      </c>
      <c r="B232" s="95" t="s">
        <v>463</v>
      </c>
      <c r="C232" s="95"/>
      <c r="D232" s="95"/>
      <c r="E232" s="96"/>
      <c r="F232" s="50">
        <v>1</v>
      </c>
      <c r="G232" s="1"/>
      <c r="H232" s="1"/>
    </row>
    <row r="233" spans="1:8" ht="33" customHeight="1" x14ac:dyDescent="0.25">
      <c r="A233" s="46" t="s">
        <v>104</v>
      </c>
      <c r="B233" s="95" t="s">
        <v>464</v>
      </c>
      <c r="C233" s="95"/>
      <c r="D233" s="95"/>
      <c r="E233" s="96"/>
      <c r="F233" s="50">
        <v>1</v>
      </c>
      <c r="G233" s="1"/>
      <c r="H233" s="1"/>
    </row>
    <row r="234" spans="1:8" ht="15.75" x14ac:dyDescent="0.25">
      <c r="A234" s="51" t="s">
        <v>105</v>
      </c>
      <c r="B234" s="90" t="s">
        <v>85</v>
      </c>
      <c r="C234" s="90"/>
      <c r="D234" s="90"/>
      <c r="E234" s="91"/>
      <c r="F234" s="66">
        <f>SUM(F235:F240)</f>
        <v>6</v>
      </c>
      <c r="G234" s="145">
        <f>SUM(G235:G240)</f>
        <v>0</v>
      </c>
      <c r="H234" s="145"/>
    </row>
    <row r="235" spans="1:8" ht="15.75" x14ac:dyDescent="0.25">
      <c r="A235" s="46" t="s">
        <v>106</v>
      </c>
      <c r="B235" s="95" t="s">
        <v>465</v>
      </c>
      <c r="C235" s="95"/>
      <c r="D235" s="95"/>
      <c r="E235" s="96"/>
      <c r="F235" s="50">
        <v>1</v>
      </c>
      <c r="G235" s="1"/>
      <c r="H235" s="1"/>
    </row>
    <row r="236" spans="1:8" ht="39" customHeight="1" x14ac:dyDescent="0.25">
      <c r="A236" s="46" t="s">
        <v>107</v>
      </c>
      <c r="B236" s="95" t="s">
        <v>466</v>
      </c>
      <c r="C236" s="95"/>
      <c r="D236" s="95"/>
      <c r="E236" s="96"/>
      <c r="F236" s="50">
        <v>1</v>
      </c>
      <c r="G236" s="1"/>
      <c r="H236" s="1"/>
    </row>
    <row r="237" spans="1:8" ht="15.75" x14ac:dyDescent="0.25">
      <c r="A237" s="46" t="s">
        <v>467</v>
      </c>
      <c r="B237" s="95" t="s">
        <v>468</v>
      </c>
      <c r="C237" s="95"/>
      <c r="D237" s="95"/>
      <c r="E237" s="96"/>
      <c r="F237" s="50">
        <v>1</v>
      </c>
      <c r="G237" s="1"/>
      <c r="H237" s="1"/>
    </row>
    <row r="238" spans="1:8" ht="35.1" customHeight="1" x14ac:dyDescent="0.25">
      <c r="A238" s="46" t="s">
        <v>469</v>
      </c>
      <c r="B238" s="95" t="s">
        <v>470</v>
      </c>
      <c r="C238" s="95"/>
      <c r="D238" s="95"/>
      <c r="E238" s="96"/>
      <c r="F238" s="50">
        <v>1</v>
      </c>
      <c r="G238" s="1"/>
      <c r="H238" s="1"/>
    </row>
    <row r="239" spans="1:8" ht="36.950000000000003" customHeight="1" x14ac:dyDescent="0.25">
      <c r="A239" s="46" t="s">
        <v>471</v>
      </c>
      <c r="B239" s="95" t="s">
        <v>472</v>
      </c>
      <c r="C239" s="95"/>
      <c r="D239" s="95"/>
      <c r="E239" s="96"/>
      <c r="F239" s="50">
        <v>1</v>
      </c>
      <c r="G239" s="1"/>
      <c r="H239" s="1"/>
    </row>
    <row r="240" spans="1:8" ht="17.100000000000001" customHeight="1" x14ac:dyDescent="0.25">
      <c r="A240" s="46" t="s">
        <v>473</v>
      </c>
      <c r="B240" s="95" t="s">
        <v>474</v>
      </c>
      <c r="C240" s="95"/>
      <c r="D240" s="95"/>
      <c r="E240" s="96"/>
      <c r="F240" s="50">
        <v>1</v>
      </c>
      <c r="G240" s="1"/>
      <c r="H240" s="1"/>
    </row>
    <row r="241" spans="1:8" ht="15.75" x14ac:dyDescent="0.25">
      <c r="A241" s="51" t="s">
        <v>475</v>
      </c>
      <c r="B241" s="99" t="s">
        <v>476</v>
      </c>
      <c r="C241" s="99"/>
      <c r="D241" s="99"/>
      <c r="E241" s="100"/>
      <c r="F241" s="66">
        <f>SUM(F251+F248+F242)</f>
        <v>22</v>
      </c>
      <c r="G241" s="145">
        <f>SUM(G251+G248+G242)</f>
        <v>0</v>
      </c>
      <c r="H241" s="145"/>
    </row>
    <row r="242" spans="1:8" ht="15.75" x14ac:dyDescent="0.25">
      <c r="A242" s="51" t="s">
        <v>477</v>
      </c>
      <c r="B242" s="90" t="s">
        <v>79</v>
      </c>
      <c r="C242" s="90"/>
      <c r="D242" s="90"/>
      <c r="E242" s="91"/>
      <c r="F242" s="66">
        <f>SUM(F243:F247)</f>
        <v>5</v>
      </c>
      <c r="G242" s="145">
        <f>SUM(G243:G247)</f>
        <v>0</v>
      </c>
      <c r="H242" s="145"/>
    </row>
    <row r="243" spans="1:8" ht="35.1" customHeight="1" x14ac:dyDescent="0.25">
      <c r="A243" s="46" t="s">
        <v>478</v>
      </c>
      <c r="B243" s="92" t="s">
        <v>479</v>
      </c>
      <c r="C243" s="92"/>
      <c r="D243" s="92"/>
      <c r="E243" s="93"/>
      <c r="F243" s="50">
        <v>1</v>
      </c>
      <c r="G243" s="1"/>
      <c r="H243" s="1"/>
    </row>
    <row r="244" spans="1:8" ht="35.1" customHeight="1" x14ac:dyDescent="0.25">
      <c r="A244" s="46" t="s">
        <v>480</v>
      </c>
      <c r="B244" s="92" t="s">
        <v>481</v>
      </c>
      <c r="C244" s="92"/>
      <c r="D244" s="92"/>
      <c r="E244" s="93"/>
      <c r="F244" s="50">
        <v>1</v>
      </c>
      <c r="G244" s="1"/>
      <c r="H244" s="1"/>
    </row>
    <row r="245" spans="1:8" ht="35.1" customHeight="1" x14ac:dyDescent="0.25">
      <c r="A245" s="46" t="s">
        <v>482</v>
      </c>
      <c r="B245" s="92" t="s">
        <v>483</v>
      </c>
      <c r="C245" s="92"/>
      <c r="D245" s="92"/>
      <c r="E245" s="93"/>
      <c r="F245" s="50">
        <v>1</v>
      </c>
      <c r="G245" s="3"/>
      <c r="H245" s="3"/>
    </row>
    <row r="246" spans="1:8" ht="35.1" customHeight="1" x14ac:dyDescent="0.25">
      <c r="A246" s="46" t="s">
        <v>484</v>
      </c>
      <c r="B246" s="92" t="s">
        <v>485</v>
      </c>
      <c r="C246" s="92"/>
      <c r="D246" s="92"/>
      <c r="E246" s="93"/>
      <c r="F246" s="50">
        <v>1</v>
      </c>
      <c r="G246" s="1"/>
      <c r="H246" s="1"/>
    </row>
    <row r="247" spans="1:8" ht="35.1" customHeight="1" x14ac:dyDescent="0.25">
      <c r="A247" s="46" t="s">
        <v>486</v>
      </c>
      <c r="B247" s="92" t="s">
        <v>487</v>
      </c>
      <c r="C247" s="92"/>
      <c r="D247" s="92"/>
      <c r="E247" s="93"/>
      <c r="F247" s="50">
        <v>1</v>
      </c>
      <c r="G247" s="3"/>
      <c r="H247" s="3"/>
    </row>
    <row r="248" spans="1:8" ht="35.1" customHeight="1" x14ac:dyDescent="0.25">
      <c r="A248" s="51" t="s">
        <v>488</v>
      </c>
      <c r="B248" s="90" t="s">
        <v>82</v>
      </c>
      <c r="C248" s="90"/>
      <c r="D248" s="90"/>
      <c r="E248" s="91"/>
      <c r="F248" s="66">
        <f>SUM(F249:F250)</f>
        <v>2</v>
      </c>
      <c r="G248" s="145">
        <f>SUM(G249:G250)</f>
        <v>0</v>
      </c>
      <c r="H248" s="145"/>
    </row>
    <row r="249" spans="1:8" ht="35.1" customHeight="1" x14ac:dyDescent="0.25">
      <c r="A249" s="46" t="s">
        <v>489</v>
      </c>
      <c r="B249" s="47" t="s">
        <v>490</v>
      </c>
      <c r="C249" s="47"/>
      <c r="D249" s="47"/>
      <c r="E249" s="58"/>
      <c r="F249" s="50">
        <v>1</v>
      </c>
      <c r="G249" s="1"/>
      <c r="H249" s="1"/>
    </row>
    <row r="250" spans="1:8" ht="35.1" customHeight="1" x14ac:dyDescent="0.25">
      <c r="A250" s="46" t="s">
        <v>491</v>
      </c>
      <c r="B250" s="47" t="s">
        <v>492</v>
      </c>
      <c r="C250" s="47"/>
      <c r="D250" s="47"/>
      <c r="E250" s="58"/>
      <c r="F250" s="50">
        <v>1</v>
      </c>
      <c r="G250" s="1"/>
      <c r="H250" s="1"/>
    </row>
    <row r="251" spans="1:8" ht="15.75" x14ac:dyDescent="0.25">
      <c r="A251" s="51" t="s">
        <v>493</v>
      </c>
      <c r="B251" s="90" t="s">
        <v>85</v>
      </c>
      <c r="C251" s="90"/>
      <c r="D251" s="90"/>
      <c r="E251" s="91"/>
      <c r="F251" s="66">
        <f>SUM(F252:F266)</f>
        <v>15</v>
      </c>
      <c r="G251" s="145">
        <f>SUM(G252:G266)</f>
        <v>0</v>
      </c>
      <c r="H251" s="145"/>
    </row>
    <row r="252" spans="1:8" ht="39.75" customHeight="1" x14ac:dyDescent="0.25">
      <c r="A252" s="46" t="s">
        <v>494</v>
      </c>
      <c r="B252" s="74" t="s">
        <v>495</v>
      </c>
      <c r="C252" s="74"/>
      <c r="D252" s="74"/>
      <c r="E252" s="75"/>
      <c r="F252" s="50">
        <v>1</v>
      </c>
      <c r="G252" s="1"/>
      <c r="H252" s="1"/>
    </row>
    <row r="253" spans="1:8" ht="32.1" customHeight="1" x14ac:dyDescent="0.25">
      <c r="A253" s="46" t="s">
        <v>496</v>
      </c>
      <c r="B253" s="74" t="s">
        <v>497</v>
      </c>
      <c r="C253" s="74"/>
      <c r="D253" s="74"/>
      <c r="E253" s="75"/>
      <c r="F253" s="50">
        <v>1</v>
      </c>
      <c r="G253" s="1"/>
      <c r="H253" s="1"/>
    </row>
    <row r="254" spans="1:8" ht="33.75" customHeight="1" x14ac:dyDescent="0.25">
      <c r="A254" s="46" t="s">
        <v>498</v>
      </c>
      <c r="B254" s="74" t="s">
        <v>499</v>
      </c>
      <c r="C254" s="74"/>
      <c r="D254" s="74"/>
      <c r="E254" s="75"/>
      <c r="F254" s="50">
        <v>1</v>
      </c>
      <c r="G254" s="1"/>
      <c r="H254" s="1"/>
    </row>
    <row r="255" spans="1:8" ht="35.1" customHeight="1" x14ac:dyDescent="0.25">
      <c r="A255" s="46" t="s">
        <v>500</v>
      </c>
      <c r="B255" s="74" t="s">
        <v>501</v>
      </c>
      <c r="C255" s="74"/>
      <c r="D255" s="74"/>
      <c r="E255" s="75"/>
      <c r="F255" s="50">
        <v>1</v>
      </c>
      <c r="G255" s="1"/>
      <c r="H255" s="1"/>
    </row>
    <row r="256" spans="1:8" ht="35.1" customHeight="1" x14ac:dyDescent="0.25">
      <c r="A256" s="46" t="s">
        <v>502</v>
      </c>
      <c r="B256" s="74" t="s">
        <v>503</v>
      </c>
      <c r="C256" s="74"/>
      <c r="D256" s="74"/>
      <c r="E256" s="75"/>
      <c r="F256" s="50">
        <v>1</v>
      </c>
      <c r="G256" s="1"/>
      <c r="H256" s="1"/>
    </row>
    <row r="257" spans="1:8" ht="35.1" customHeight="1" x14ac:dyDescent="0.25">
      <c r="A257" s="46" t="s">
        <v>504</v>
      </c>
      <c r="B257" s="74" t="s">
        <v>505</v>
      </c>
      <c r="C257" s="74"/>
      <c r="D257" s="74"/>
      <c r="E257" s="75"/>
      <c r="F257" s="50">
        <v>1</v>
      </c>
      <c r="G257" s="1"/>
      <c r="H257" s="1"/>
    </row>
    <row r="258" spans="1:8" ht="38.1" customHeight="1" x14ac:dyDescent="0.25">
      <c r="A258" s="46" t="s">
        <v>506</v>
      </c>
      <c r="B258" s="95" t="s">
        <v>507</v>
      </c>
      <c r="C258" s="95"/>
      <c r="D258" s="95"/>
      <c r="E258" s="96"/>
      <c r="F258" s="50">
        <v>1</v>
      </c>
      <c r="G258" s="1"/>
      <c r="H258" s="1"/>
    </row>
    <row r="259" spans="1:8" ht="51" customHeight="1" x14ac:dyDescent="0.25">
      <c r="A259" s="46" t="s">
        <v>508</v>
      </c>
      <c r="B259" s="82" t="s">
        <v>509</v>
      </c>
      <c r="C259" s="82"/>
      <c r="D259" s="82"/>
      <c r="E259" s="83"/>
      <c r="F259" s="50">
        <v>1</v>
      </c>
      <c r="G259" s="1"/>
      <c r="H259" s="1"/>
    </row>
    <row r="260" spans="1:8" ht="38.1" customHeight="1" x14ac:dyDescent="0.25">
      <c r="A260" s="46" t="s">
        <v>510</v>
      </c>
      <c r="B260" s="95" t="s">
        <v>511</v>
      </c>
      <c r="C260" s="95"/>
      <c r="D260" s="95"/>
      <c r="E260" s="96"/>
      <c r="F260" s="50">
        <v>1</v>
      </c>
      <c r="G260" s="1"/>
      <c r="H260" s="1"/>
    </row>
    <row r="261" spans="1:8" ht="35.1" customHeight="1" x14ac:dyDescent="0.25">
      <c r="A261" s="46" t="s">
        <v>512</v>
      </c>
      <c r="B261" s="95" t="s">
        <v>513</v>
      </c>
      <c r="C261" s="95"/>
      <c r="D261" s="95"/>
      <c r="E261" s="96"/>
      <c r="F261" s="50">
        <v>1</v>
      </c>
      <c r="G261" s="1"/>
      <c r="H261" s="1"/>
    </row>
    <row r="262" spans="1:8" ht="35.1" customHeight="1" x14ac:dyDescent="0.25">
      <c r="A262" s="46" t="s">
        <v>514</v>
      </c>
      <c r="B262" s="95" t="s">
        <v>515</v>
      </c>
      <c r="C262" s="95"/>
      <c r="D262" s="95"/>
      <c r="E262" s="96"/>
      <c r="F262" s="50">
        <v>1</v>
      </c>
      <c r="G262" s="1"/>
      <c r="H262" s="1"/>
    </row>
    <row r="263" spans="1:8" ht="15.75" x14ac:dyDescent="0.25">
      <c r="A263" s="46" t="s">
        <v>516</v>
      </c>
      <c r="B263" s="95" t="s">
        <v>517</v>
      </c>
      <c r="C263" s="95"/>
      <c r="D263" s="95"/>
      <c r="E263" s="96"/>
      <c r="F263" s="50">
        <v>1</v>
      </c>
      <c r="G263" s="1"/>
      <c r="H263" s="1"/>
    </row>
    <row r="264" spans="1:8" ht="15.95" customHeight="1" x14ac:dyDescent="0.25">
      <c r="A264" s="46" t="s">
        <v>518</v>
      </c>
      <c r="B264" s="95" t="s">
        <v>519</v>
      </c>
      <c r="C264" s="95"/>
      <c r="D264" s="95"/>
      <c r="E264" s="96"/>
      <c r="F264" s="50">
        <v>1</v>
      </c>
      <c r="G264" s="1"/>
      <c r="H264" s="1"/>
    </row>
    <row r="265" spans="1:8" ht="15.75" x14ac:dyDescent="0.25">
      <c r="A265" s="46" t="s">
        <v>520</v>
      </c>
      <c r="B265" s="95" t="s">
        <v>521</v>
      </c>
      <c r="C265" s="95"/>
      <c r="D265" s="95"/>
      <c r="E265" s="96"/>
      <c r="F265" s="50">
        <v>1</v>
      </c>
      <c r="G265" s="1"/>
      <c r="H265" s="1"/>
    </row>
    <row r="266" spans="1:8" ht="42" customHeight="1" x14ac:dyDescent="0.25">
      <c r="A266" s="46" t="s">
        <v>522</v>
      </c>
      <c r="B266" s="95" t="s">
        <v>523</v>
      </c>
      <c r="C266" s="95"/>
      <c r="D266" s="95"/>
      <c r="E266" s="96"/>
      <c r="F266" s="50">
        <v>1</v>
      </c>
      <c r="G266" s="1"/>
      <c r="H266" s="1"/>
    </row>
    <row r="267" spans="1:8" ht="15.75" x14ac:dyDescent="0.25">
      <c r="A267" s="51" t="s">
        <v>524</v>
      </c>
      <c r="B267" s="99" t="s">
        <v>525</v>
      </c>
      <c r="C267" s="99"/>
      <c r="D267" s="99"/>
      <c r="E267" s="100"/>
      <c r="F267" s="66">
        <f>SUM(F268+F274+F269)</f>
        <v>7</v>
      </c>
      <c r="G267" s="145">
        <f>SUM(G268+G274+G269)</f>
        <v>0</v>
      </c>
      <c r="H267" s="145"/>
    </row>
    <row r="268" spans="1:8" ht="15.75" x14ac:dyDescent="0.25">
      <c r="A268" s="46" t="s">
        <v>524</v>
      </c>
      <c r="B268" s="92" t="s">
        <v>526</v>
      </c>
      <c r="C268" s="92"/>
      <c r="D268" s="92"/>
      <c r="E268" s="93"/>
      <c r="F268" s="50">
        <v>1</v>
      </c>
      <c r="G268" s="1"/>
      <c r="H268" s="1"/>
    </row>
    <row r="269" spans="1:8" ht="15.75" x14ac:dyDescent="0.25">
      <c r="A269" s="51" t="s">
        <v>527</v>
      </c>
      <c r="B269" s="90" t="s">
        <v>79</v>
      </c>
      <c r="C269" s="90"/>
      <c r="D269" s="90"/>
      <c r="E269" s="91"/>
      <c r="F269" s="66">
        <f>SUM(F270:F273)</f>
        <v>4</v>
      </c>
      <c r="G269" s="145">
        <f>SUM(G270:G273)</f>
        <v>0</v>
      </c>
      <c r="H269" s="145"/>
    </row>
    <row r="270" spans="1:8" ht="15.75" x14ac:dyDescent="0.25">
      <c r="A270" s="46" t="s">
        <v>528</v>
      </c>
      <c r="B270" s="92" t="s">
        <v>529</v>
      </c>
      <c r="C270" s="92"/>
      <c r="D270" s="92"/>
      <c r="E270" s="93"/>
      <c r="F270" s="50">
        <v>1</v>
      </c>
      <c r="G270" s="1"/>
      <c r="H270" s="1"/>
    </row>
    <row r="271" spans="1:8" ht="35.1" customHeight="1" x14ac:dyDescent="0.25">
      <c r="A271" s="46" t="s">
        <v>530</v>
      </c>
      <c r="B271" s="92" t="s">
        <v>531</v>
      </c>
      <c r="C271" s="92"/>
      <c r="D271" s="92"/>
      <c r="E271" s="93"/>
      <c r="F271" s="50">
        <v>1</v>
      </c>
      <c r="G271" s="1"/>
      <c r="H271" s="1"/>
    </row>
    <row r="272" spans="1:8" ht="35.1" customHeight="1" x14ac:dyDescent="0.25">
      <c r="A272" s="46" t="s">
        <v>532</v>
      </c>
      <c r="B272" s="92" t="s">
        <v>533</v>
      </c>
      <c r="C272" s="92"/>
      <c r="D272" s="92"/>
      <c r="E272" s="93"/>
      <c r="F272" s="50">
        <v>1</v>
      </c>
      <c r="G272" s="1"/>
      <c r="H272" s="1"/>
    </row>
    <row r="273" spans="1:8" ht="15.75" x14ac:dyDescent="0.25">
      <c r="A273" s="46" t="s">
        <v>534</v>
      </c>
      <c r="B273" s="92" t="s">
        <v>535</v>
      </c>
      <c r="C273" s="92"/>
      <c r="D273" s="92"/>
      <c r="E273" s="93"/>
      <c r="F273" s="50">
        <v>1</v>
      </c>
      <c r="G273" s="1"/>
      <c r="H273" s="1"/>
    </row>
    <row r="274" spans="1:8" ht="15.75" x14ac:dyDescent="0.25">
      <c r="A274" s="51" t="s">
        <v>536</v>
      </c>
      <c r="B274" s="90" t="s">
        <v>85</v>
      </c>
      <c r="C274" s="90"/>
      <c r="D274" s="90"/>
      <c r="E274" s="91"/>
      <c r="F274" s="66">
        <f>SUM(F275:F276)</f>
        <v>2</v>
      </c>
      <c r="G274" s="145">
        <f>SUM(G275:G276)</f>
        <v>0</v>
      </c>
      <c r="H274" s="145"/>
    </row>
    <row r="275" spans="1:8" ht="35.1" customHeight="1" x14ac:dyDescent="0.25">
      <c r="A275" s="46" t="s">
        <v>537</v>
      </c>
      <c r="B275" s="95" t="s">
        <v>538</v>
      </c>
      <c r="C275" s="95"/>
      <c r="D275" s="95"/>
      <c r="E275" s="96"/>
      <c r="F275" s="50">
        <v>1</v>
      </c>
      <c r="G275" s="3"/>
      <c r="H275" s="3"/>
    </row>
    <row r="276" spans="1:8" ht="35.1" customHeight="1" x14ac:dyDescent="0.25">
      <c r="A276" s="46" t="s">
        <v>539</v>
      </c>
      <c r="B276" s="95" t="s">
        <v>540</v>
      </c>
      <c r="C276" s="95"/>
      <c r="D276" s="95"/>
      <c r="E276" s="96"/>
      <c r="F276" s="50">
        <v>1</v>
      </c>
      <c r="G276" s="1"/>
      <c r="H276" s="1"/>
    </row>
    <row r="277" spans="1:8" ht="15.75" x14ac:dyDescent="0.25">
      <c r="A277" s="51" t="s">
        <v>541</v>
      </c>
      <c r="B277" s="99" t="s">
        <v>542</v>
      </c>
      <c r="C277" s="99"/>
      <c r="D277" s="99"/>
      <c r="E277" s="100"/>
      <c r="F277" s="66">
        <f>SUM(F278:F288)</f>
        <v>11</v>
      </c>
      <c r="G277" s="145">
        <f>SUM(G278:G288)</f>
        <v>0</v>
      </c>
      <c r="H277" s="145"/>
    </row>
    <row r="278" spans="1:8" ht="35.1" customHeight="1" x14ac:dyDescent="0.25">
      <c r="A278" s="46" t="s">
        <v>543</v>
      </c>
      <c r="B278" s="92" t="s">
        <v>544</v>
      </c>
      <c r="C278" s="92"/>
      <c r="D278" s="92"/>
      <c r="E278" s="93"/>
      <c r="F278" s="50">
        <v>1</v>
      </c>
      <c r="G278" s="1"/>
      <c r="H278" s="1"/>
    </row>
    <row r="279" spans="1:8" ht="47.1" customHeight="1" x14ac:dyDescent="0.25">
      <c r="A279" s="46" t="s">
        <v>545</v>
      </c>
      <c r="B279" s="47" t="s">
        <v>546</v>
      </c>
      <c r="C279" s="47"/>
      <c r="D279" s="47"/>
      <c r="E279" s="58"/>
      <c r="F279" s="50">
        <v>1</v>
      </c>
      <c r="G279" s="1"/>
      <c r="H279" s="1"/>
    </row>
    <row r="280" spans="1:8" ht="60" customHeight="1" x14ac:dyDescent="0.25">
      <c r="A280" s="46" t="s">
        <v>547</v>
      </c>
      <c r="B280" s="47" t="s">
        <v>548</v>
      </c>
      <c r="C280" s="47"/>
      <c r="D280" s="47"/>
      <c r="E280" s="58"/>
      <c r="F280" s="50">
        <v>1</v>
      </c>
      <c r="G280" s="1"/>
      <c r="H280" s="1"/>
    </row>
    <row r="281" spans="1:8" ht="35.1" customHeight="1" x14ac:dyDescent="0.25">
      <c r="A281" s="46" t="s">
        <v>549</v>
      </c>
      <c r="B281" s="47" t="s">
        <v>93</v>
      </c>
      <c r="C281" s="47"/>
      <c r="D281" s="47"/>
      <c r="E281" s="58"/>
      <c r="F281" s="50">
        <v>1</v>
      </c>
      <c r="G281" s="1"/>
      <c r="H281" s="3"/>
    </row>
    <row r="282" spans="1:8" ht="15.75" x14ac:dyDescent="0.25">
      <c r="A282" s="46" t="s">
        <v>550</v>
      </c>
      <c r="B282" s="92" t="s">
        <v>551</v>
      </c>
      <c r="C282" s="92"/>
      <c r="D282" s="92"/>
      <c r="E282" s="93"/>
      <c r="F282" s="50">
        <v>1</v>
      </c>
      <c r="G282" s="1"/>
      <c r="H282" s="1"/>
    </row>
    <row r="283" spans="1:8" ht="15.75" x14ac:dyDescent="0.25">
      <c r="A283" s="46" t="s">
        <v>552</v>
      </c>
      <c r="B283" s="92" t="s">
        <v>553</v>
      </c>
      <c r="C283" s="92"/>
      <c r="D283" s="92"/>
      <c r="E283" s="93"/>
      <c r="F283" s="50">
        <v>1</v>
      </c>
      <c r="G283" s="1"/>
      <c r="H283" s="3"/>
    </row>
    <row r="284" spans="1:8" ht="15.75" x14ac:dyDescent="0.25">
      <c r="A284" s="46" t="s">
        <v>554</v>
      </c>
      <c r="B284" s="92" t="s">
        <v>94</v>
      </c>
      <c r="C284" s="92"/>
      <c r="D284" s="92"/>
      <c r="E284" s="93"/>
      <c r="F284" s="50">
        <v>1</v>
      </c>
      <c r="G284" s="1"/>
      <c r="H284" s="1"/>
    </row>
    <row r="285" spans="1:8" ht="35.1" customHeight="1" x14ac:dyDescent="0.25">
      <c r="A285" s="46" t="s">
        <v>555</v>
      </c>
      <c r="B285" s="92" t="s">
        <v>556</v>
      </c>
      <c r="C285" s="92"/>
      <c r="D285" s="92"/>
      <c r="E285" s="93"/>
      <c r="F285" s="50">
        <v>1</v>
      </c>
      <c r="G285" s="1"/>
      <c r="H285" s="3"/>
    </row>
    <row r="286" spans="1:8" ht="32.25" customHeight="1" x14ac:dyDescent="0.25">
      <c r="A286" s="46" t="s">
        <v>557</v>
      </c>
      <c r="B286" s="92" t="s">
        <v>95</v>
      </c>
      <c r="C286" s="92"/>
      <c r="D286" s="92"/>
      <c r="E286" s="93"/>
      <c r="F286" s="50">
        <v>1</v>
      </c>
      <c r="G286" s="1"/>
      <c r="H286" s="1"/>
    </row>
    <row r="287" spans="1:8" ht="56.1" customHeight="1" x14ac:dyDescent="0.25">
      <c r="A287" s="46" t="s">
        <v>558</v>
      </c>
      <c r="B287" s="47" t="s">
        <v>559</v>
      </c>
      <c r="C287" s="47"/>
      <c r="D287" s="47"/>
      <c r="E287" s="58"/>
      <c r="F287" s="50">
        <v>1</v>
      </c>
      <c r="G287" s="1"/>
      <c r="H287" s="3"/>
    </row>
    <row r="288" spans="1:8" ht="35.1" customHeight="1" x14ac:dyDescent="0.25">
      <c r="A288" s="46" t="s">
        <v>560</v>
      </c>
      <c r="B288" s="47" t="s">
        <v>561</v>
      </c>
      <c r="C288" s="47"/>
      <c r="D288" s="47"/>
      <c r="E288" s="58"/>
      <c r="F288" s="50">
        <v>1</v>
      </c>
      <c r="G288" s="1"/>
      <c r="H288" s="3"/>
    </row>
    <row r="289" spans="1:8" ht="15.75" x14ac:dyDescent="0.25">
      <c r="A289" s="51" t="s">
        <v>562</v>
      </c>
      <c r="B289" s="62" t="s">
        <v>22</v>
      </c>
      <c r="C289" s="62"/>
      <c r="D289" s="62"/>
      <c r="E289" s="63"/>
      <c r="F289" s="54">
        <f>SUM(F290:F294)</f>
        <v>5</v>
      </c>
      <c r="G289" s="144">
        <f>SUM(G290:G294)</f>
        <v>0</v>
      </c>
      <c r="H289" s="144"/>
    </row>
    <row r="290" spans="1:8" ht="72.75" customHeight="1" x14ac:dyDescent="0.25">
      <c r="A290" s="46" t="s">
        <v>563</v>
      </c>
      <c r="B290" s="47" t="s">
        <v>564</v>
      </c>
      <c r="C290" s="47"/>
      <c r="D290" s="47"/>
      <c r="E290" s="58"/>
      <c r="F290" s="68">
        <v>1</v>
      </c>
      <c r="G290" s="2"/>
      <c r="H290" s="2"/>
    </row>
    <row r="291" spans="1:8" ht="95.25" customHeight="1" x14ac:dyDescent="0.25">
      <c r="A291" s="46" t="s">
        <v>565</v>
      </c>
      <c r="B291" s="47" t="s">
        <v>566</v>
      </c>
      <c r="C291" s="47"/>
      <c r="D291" s="47"/>
      <c r="E291" s="58"/>
      <c r="F291" s="68">
        <v>1</v>
      </c>
      <c r="G291" s="2"/>
      <c r="H291" s="2"/>
    </row>
    <row r="292" spans="1:8" ht="102.75" customHeight="1" x14ac:dyDescent="0.25">
      <c r="A292" s="46" t="s">
        <v>567</v>
      </c>
      <c r="B292" s="101" t="s">
        <v>568</v>
      </c>
      <c r="C292" s="101"/>
      <c r="D292" s="101"/>
      <c r="E292" s="102"/>
      <c r="F292" s="68">
        <v>1</v>
      </c>
      <c r="G292" s="2"/>
      <c r="H292" s="2"/>
    </row>
    <row r="293" spans="1:8" ht="38.25" customHeight="1" x14ac:dyDescent="0.25">
      <c r="A293" s="46" t="s">
        <v>569</v>
      </c>
      <c r="B293" s="47" t="s">
        <v>570</v>
      </c>
      <c r="C293" s="47"/>
      <c r="D293" s="47"/>
      <c r="E293" s="58"/>
      <c r="F293" s="68">
        <v>1</v>
      </c>
      <c r="G293" s="2"/>
      <c r="H293" s="2"/>
    </row>
    <row r="294" spans="1:8" ht="53.25" customHeight="1" x14ac:dyDescent="0.25">
      <c r="A294" s="46" t="s">
        <v>571</v>
      </c>
      <c r="B294" s="47" t="s">
        <v>23</v>
      </c>
      <c r="C294" s="47"/>
      <c r="D294" s="47"/>
      <c r="E294" s="58"/>
      <c r="F294" s="68">
        <v>1</v>
      </c>
      <c r="G294" s="2"/>
      <c r="H294" s="2"/>
    </row>
    <row r="295" spans="1:8" ht="35.1" customHeight="1" x14ac:dyDescent="0.25">
      <c r="A295" s="103" t="s">
        <v>572</v>
      </c>
      <c r="B295" s="104" t="s">
        <v>573</v>
      </c>
      <c r="C295" s="104"/>
      <c r="D295" s="104"/>
      <c r="E295" s="105"/>
      <c r="F295" s="106">
        <f>SUM(F296:F306)</f>
        <v>11</v>
      </c>
      <c r="G295" s="147">
        <f>SUM(G296:G306)</f>
        <v>0</v>
      </c>
      <c r="H295" s="147"/>
    </row>
    <row r="296" spans="1:8" ht="51" customHeight="1" x14ac:dyDescent="0.25">
      <c r="A296" s="46" t="s">
        <v>574</v>
      </c>
      <c r="B296" s="47" t="s">
        <v>575</v>
      </c>
      <c r="C296" s="48"/>
      <c r="D296" s="48"/>
      <c r="E296" s="49"/>
      <c r="F296" s="50">
        <v>1</v>
      </c>
      <c r="G296" s="1"/>
      <c r="H296" s="1"/>
    </row>
    <row r="297" spans="1:8" ht="96" customHeight="1" x14ac:dyDescent="0.25">
      <c r="A297" s="46" t="s">
        <v>576</v>
      </c>
      <c r="B297" s="74" t="s">
        <v>108</v>
      </c>
      <c r="C297" s="74"/>
      <c r="D297" s="74"/>
      <c r="E297" s="75"/>
      <c r="F297" s="50">
        <v>1</v>
      </c>
      <c r="G297" s="1"/>
      <c r="H297" s="1"/>
    </row>
    <row r="298" spans="1:8" ht="29.1" customHeight="1" x14ac:dyDescent="0.25">
      <c r="A298" s="46" t="s">
        <v>577</v>
      </c>
      <c r="B298" s="74" t="s">
        <v>109</v>
      </c>
      <c r="C298" s="74"/>
      <c r="D298" s="74"/>
      <c r="E298" s="75"/>
      <c r="F298" s="50">
        <v>1</v>
      </c>
      <c r="G298" s="1"/>
      <c r="H298" s="1"/>
    </row>
    <row r="299" spans="1:8" ht="45.95" customHeight="1" x14ac:dyDescent="0.25">
      <c r="A299" s="46" t="s">
        <v>578</v>
      </c>
      <c r="B299" s="74" t="s">
        <v>110</v>
      </c>
      <c r="C299" s="74"/>
      <c r="D299" s="74"/>
      <c r="E299" s="75"/>
      <c r="F299" s="50">
        <v>1</v>
      </c>
      <c r="G299" s="1"/>
      <c r="H299" s="1"/>
    </row>
    <row r="300" spans="1:8" ht="35.1" customHeight="1" x14ac:dyDescent="0.25">
      <c r="A300" s="46" t="s">
        <v>579</v>
      </c>
      <c r="B300" s="74" t="s">
        <v>111</v>
      </c>
      <c r="C300" s="74"/>
      <c r="D300" s="74"/>
      <c r="E300" s="75"/>
      <c r="F300" s="50">
        <v>1</v>
      </c>
      <c r="G300" s="1"/>
      <c r="H300" s="1"/>
    </row>
    <row r="301" spans="1:8" ht="15.75" x14ac:dyDescent="0.25">
      <c r="A301" s="46" t="s">
        <v>580</v>
      </c>
      <c r="B301" s="74" t="s">
        <v>112</v>
      </c>
      <c r="C301" s="74"/>
      <c r="D301" s="74"/>
      <c r="E301" s="75"/>
      <c r="F301" s="50">
        <v>1</v>
      </c>
      <c r="G301" s="1"/>
      <c r="H301" s="1"/>
    </row>
    <row r="302" spans="1:8" ht="15.75" x14ac:dyDescent="0.25">
      <c r="A302" s="46" t="s">
        <v>581</v>
      </c>
      <c r="B302" s="74" t="s">
        <v>113</v>
      </c>
      <c r="C302" s="74"/>
      <c r="D302" s="74"/>
      <c r="E302" s="75"/>
      <c r="F302" s="50">
        <v>1</v>
      </c>
      <c r="G302" s="1"/>
      <c r="H302" s="1"/>
    </row>
    <row r="303" spans="1:8" ht="15.75" x14ac:dyDescent="0.25">
      <c r="A303" s="46" t="s">
        <v>582</v>
      </c>
      <c r="B303" s="74" t="s">
        <v>583</v>
      </c>
      <c r="C303" s="74"/>
      <c r="D303" s="74"/>
      <c r="E303" s="75"/>
      <c r="F303" s="50">
        <v>1</v>
      </c>
      <c r="G303" s="1"/>
      <c r="H303" s="1"/>
    </row>
    <row r="304" spans="1:8" ht="91.5" customHeight="1" x14ac:dyDescent="0.25">
      <c r="A304" s="46" t="s">
        <v>584</v>
      </c>
      <c r="B304" s="107" t="s">
        <v>585</v>
      </c>
      <c r="C304" s="107"/>
      <c r="D304" s="107"/>
      <c r="E304" s="108"/>
      <c r="F304" s="50">
        <v>1</v>
      </c>
      <c r="G304" s="1"/>
      <c r="H304" s="1"/>
    </row>
    <row r="305" spans="1:8" ht="116.25" customHeight="1" x14ac:dyDescent="0.25">
      <c r="A305" s="46" t="s">
        <v>586</v>
      </c>
      <c r="B305" s="107" t="s">
        <v>114</v>
      </c>
      <c r="C305" s="107"/>
      <c r="D305" s="107"/>
      <c r="E305" s="108"/>
      <c r="F305" s="50">
        <v>1</v>
      </c>
      <c r="G305" s="1"/>
      <c r="H305" s="1"/>
    </row>
    <row r="306" spans="1:8" ht="165.95" customHeight="1" x14ac:dyDescent="0.25">
      <c r="A306" s="46" t="s">
        <v>587</v>
      </c>
      <c r="B306" s="107" t="s">
        <v>644</v>
      </c>
      <c r="C306" s="107"/>
      <c r="D306" s="107"/>
      <c r="E306" s="108"/>
      <c r="F306" s="94">
        <v>1</v>
      </c>
      <c r="G306" s="1"/>
      <c r="H306" s="1"/>
    </row>
    <row r="307" spans="1:8" ht="15.75" x14ac:dyDescent="0.25">
      <c r="A307" s="109" t="s">
        <v>588</v>
      </c>
      <c r="B307" s="104" t="s">
        <v>589</v>
      </c>
      <c r="C307" s="110"/>
      <c r="D307" s="110"/>
      <c r="E307" s="111"/>
      <c r="F307" s="106">
        <f>SUM(F308)</f>
        <v>1</v>
      </c>
      <c r="G307" s="147">
        <f>SUM(G308)</f>
        <v>0</v>
      </c>
      <c r="H307" s="147"/>
    </row>
    <row r="308" spans="1:8" ht="69.95" customHeight="1" x14ac:dyDescent="0.25">
      <c r="A308" s="46" t="s">
        <v>588</v>
      </c>
      <c r="B308" s="47" t="s">
        <v>590</v>
      </c>
      <c r="C308" s="47"/>
      <c r="D308" s="47"/>
      <c r="E308" s="58"/>
      <c r="F308" s="94">
        <v>1</v>
      </c>
      <c r="G308" s="3"/>
      <c r="H308" s="3"/>
    </row>
    <row r="309" spans="1:8" ht="18.95" customHeight="1" x14ac:dyDescent="0.25">
      <c r="A309" s="112" t="s">
        <v>591</v>
      </c>
      <c r="B309" s="113" t="s">
        <v>592</v>
      </c>
      <c r="C309" s="113"/>
      <c r="D309" s="113"/>
      <c r="E309" s="114"/>
      <c r="F309" s="106">
        <f>SUM(F310:F317)</f>
        <v>8</v>
      </c>
      <c r="G309" s="147">
        <f>SUM(G310:G317)</f>
        <v>0</v>
      </c>
      <c r="H309" s="147"/>
    </row>
    <row r="310" spans="1:8" ht="42.75" customHeight="1" x14ac:dyDescent="0.25">
      <c r="A310" s="115" t="s">
        <v>593</v>
      </c>
      <c r="B310" s="47" t="s">
        <v>115</v>
      </c>
      <c r="C310" s="47"/>
      <c r="D310" s="47"/>
      <c r="E310" s="58"/>
      <c r="F310" s="50">
        <v>1</v>
      </c>
      <c r="G310" s="1"/>
      <c r="H310" s="1"/>
    </row>
    <row r="311" spans="1:8" ht="54" customHeight="1" x14ac:dyDescent="0.25">
      <c r="A311" s="116" t="s">
        <v>594</v>
      </c>
      <c r="B311" s="47" t="s">
        <v>595</v>
      </c>
      <c r="C311" s="47"/>
      <c r="D311" s="47"/>
      <c r="E311" s="58"/>
      <c r="F311" s="50">
        <v>1</v>
      </c>
      <c r="G311" s="1"/>
      <c r="H311" s="1"/>
    </row>
    <row r="312" spans="1:8" ht="39.75" customHeight="1" x14ac:dyDescent="0.25">
      <c r="A312" s="116" t="s">
        <v>596</v>
      </c>
      <c r="B312" s="47" t="s">
        <v>597</v>
      </c>
      <c r="C312" s="47"/>
      <c r="D312" s="47"/>
      <c r="E312" s="58"/>
      <c r="F312" s="50">
        <v>1</v>
      </c>
      <c r="G312" s="1"/>
      <c r="H312" s="1"/>
    </row>
    <row r="313" spans="1:8" ht="15.75" x14ac:dyDescent="0.25">
      <c r="A313" s="116" t="s">
        <v>598</v>
      </c>
      <c r="B313" s="47" t="s">
        <v>599</v>
      </c>
      <c r="C313" s="47"/>
      <c r="D313" s="47"/>
      <c r="E313" s="58"/>
      <c r="F313" s="50">
        <v>1</v>
      </c>
      <c r="G313" s="1"/>
      <c r="H313" s="1"/>
    </row>
    <row r="314" spans="1:8" ht="35.1" customHeight="1" x14ac:dyDescent="0.25">
      <c r="A314" s="116" t="s">
        <v>600</v>
      </c>
      <c r="B314" s="47" t="s">
        <v>601</v>
      </c>
      <c r="C314" s="47"/>
      <c r="D314" s="47"/>
      <c r="E314" s="58"/>
      <c r="F314" s="50">
        <v>1</v>
      </c>
      <c r="G314" s="3"/>
      <c r="H314" s="3"/>
    </row>
    <row r="315" spans="1:8" ht="44.25" customHeight="1" x14ac:dyDescent="0.25">
      <c r="A315" s="116" t="s">
        <v>602</v>
      </c>
      <c r="B315" s="47" t="s">
        <v>603</v>
      </c>
      <c r="C315" s="47"/>
      <c r="D315" s="47"/>
      <c r="E315" s="58"/>
      <c r="F315" s="50">
        <v>1</v>
      </c>
      <c r="G315" s="3"/>
      <c r="H315" s="3"/>
    </row>
    <row r="316" spans="1:8" ht="15.75" x14ac:dyDescent="0.25">
      <c r="A316" s="116" t="s">
        <v>604</v>
      </c>
      <c r="B316" s="74" t="s">
        <v>605</v>
      </c>
      <c r="C316" s="74"/>
      <c r="D316" s="74"/>
      <c r="E316" s="75"/>
      <c r="F316" s="50">
        <v>1</v>
      </c>
      <c r="G316" s="3"/>
      <c r="H316" s="3"/>
    </row>
    <row r="317" spans="1:8" ht="35.1" customHeight="1" x14ac:dyDescent="0.25">
      <c r="A317" s="116" t="s">
        <v>606</v>
      </c>
      <c r="B317" s="74" t="s">
        <v>607</v>
      </c>
      <c r="C317" s="74"/>
      <c r="D317" s="74"/>
      <c r="E317" s="75"/>
      <c r="F317" s="50">
        <v>1</v>
      </c>
      <c r="G317" s="3"/>
      <c r="H317" s="3"/>
    </row>
    <row r="318" spans="1:8" ht="15.75" x14ac:dyDescent="0.25">
      <c r="A318" s="109" t="s">
        <v>608</v>
      </c>
      <c r="B318" s="104" t="s">
        <v>609</v>
      </c>
      <c r="C318" s="110"/>
      <c r="D318" s="110"/>
      <c r="E318" s="111"/>
      <c r="F318" s="106">
        <f>SUM(F319)</f>
        <v>1</v>
      </c>
      <c r="G318" s="147">
        <f>SUM(G319)</f>
        <v>0</v>
      </c>
      <c r="H318" s="147"/>
    </row>
    <row r="319" spans="1:8" ht="91.5" customHeight="1" x14ac:dyDescent="0.25">
      <c r="A319" s="46" t="s">
        <v>608</v>
      </c>
      <c r="B319" s="74" t="s">
        <v>610</v>
      </c>
      <c r="C319" s="74"/>
      <c r="D319" s="74"/>
      <c r="E319" s="75"/>
      <c r="F319" s="50">
        <v>1</v>
      </c>
      <c r="G319" s="1"/>
      <c r="H319" s="1"/>
    </row>
    <row r="320" spans="1:8" ht="35.1" customHeight="1" x14ac:dyDescent="0.25">
      <c r="A320" s="109" t="s">
        <v>611</v>
      </c>
      <c r="B320" s="104" t="s">
        <v>116</v>
      </c>
      <c r="C320" s="110"/>
      <c r="D320" s="110"/>
      <c r="E320" s="111"/>
      <c r="F320" s="106">
        <f>SUM(F321:F333)</f>
        <v>13</v>
      </c>
      <c r="G320" s="147">
        <f>SUM(G321:G333)</f>
        <v>0</v>
      </c>
      <c r="H320" s="147"/>
    </row>
    <row r="321" spans="1:8" ht="35.1" customHeight="1" x14ac:dyDescent="0.25">
      <c r="A321" s="46" t="s">
        <v>612</v>
      </c>
      <c r="B321" s="107" t="s">
        <v>613</v>
      </c>
      <c r="C321" s="107"/>
      <c r="D321" s="107"/>
      <c r="E321" s="108"/>
      <c r="F321" s="50">
        <v>1</v>
      </c>
      <c r="G321" s="1"/>
      <c r="H321" s="1"/>
    </row>
    <row r="322" spans="1:8" ht="35.1" customHeight="1" x14ac:dyDescent="0.25">
      <c r="A322" s="46" t="s">
        <v>614</v>
      </c>
      <c r="B322" s="74" t="s">
        <v>615</v>
      </c>
      <c r="C322" s="74"/>
      <c r="D322" s="74"/>
      <c r="E322" s="75"/>
      <c r="F322" s="50">
        <v>1</v>
      </c>
      <c r="G322" s="1"/>
      <c r="H322" s="1"/>
    </row>
    <row r="323" spans="1:8" ht="48" customHeight="1" x14ac:dyDescent="0.25">
      <c r="A323" s="46" t="s">
        <v>614</v>
      </c>
      <c r="B323" s="74" t="s">
        <v>616</v>
      </c>
      <c r="C323" s="74"/>
      <c r="D323" s="74"/>
      <c r="E323" s="75"/>
      <c r="F323" s="50">
        <v>1</v>
      </c>
      <c r="G323" s="1"/>
      <c r="H323" s="1"/>
    </row>
    <row r="324" spans="1:8" ht="15.75" x14ac:dyDescent="0.25">
      <c r="A324" s="46" t="s">
        <v>617</v>
      </c>
      <c r="B324" s="107" t="s">
        <v>618</v>
      </c>
      <c r="C324" s="107"/>
      <c r="D324" s="107"/>
      <c r="E324" s="108"/>
      <c r="F324" s="50">
        <v>1</v>
      </c>
      <c r="G324" s="1"/>
      <c r="H324" s="1"/>
    </row>
    <row r="325" spans="1:8" ht="35.1" customHeight="1" x14ac:dyDescent="0.25">
      <c r="A325" s="46" t="s">
        <v>619</v>
      </c>
      <c r="B325" s="107" t="s">
        <v>620</v>
      </c>
      <c r="C325" s="107"/>
      <c r="D325" s="107"/>
      <c r="E325" s="108"/>
      <c r="F325" s="50">
        <v>1</v>
      </c>
      <c r="G325" s="3"/>
      <c r="H325" s="3"/>
    </row>
    <row r="326" spans="1:8" ht="30" customHeight="1" x14ac:dyDescent="0.25">
      <c r="A326" s="46" t="s">
        <v>621</v>
      </c>
      <c r="B326" s="107" t="s">
        <v>117</v>
      </c>
      <c r="C326" s="107"/>
      <c r="D326" s="107"/>
      <c r="E326" s="108"/>
      <c r="F326" s="50">
        <v>1</v>
      </c>
      <c r="G326" s="3"/>
      <c r="H326" s="3"/>
    </row>
    <row r="327" spans="1:8" ht="35.1" customHeight="1" x14ac:dyDescent="0.25">
      <c r="A327" s="46" t="s">
        <v>622</v>
      </c>
      <c r="B327" s="107" t="s">
        <v>118</v>
      </c>
      <c r="C327" s="107"/>
      <c r="D327" s="107"/>
      <c r="E327" s="108"/>
      <c r="F327" s="50">
        <v>1</v>
      </c>
      <c r="G327" s="3"/>
      <c r="H327" s="3"/>
    </row>
    <row r="328" spans="1:8" ht="35.1" customHeight="1" x14ac:dyDescent="0.25">
      <c r="A328" s="46" t="s">
        <v>623</v>
      </c>
      <c r="B328" s="107" t="s">
        <v>119</v>
      </c>
      <c r="C328" s="107"/>
      <c r="D328" s="107"/>
      <c r="E328" s="108"/>
      <c r="F328" s="50">
        <v>1</v>
      </c>
      <c r="G328" s="3"/>
      <c r="H328" s="3"/>
    </row>
    <row r="329" spans="1:8" ht="35.1" customHeight="1" x14ac:dyDescent="0.25">
      <c r="A329" s="46" t="s">
        <v>624</v>
      </c>
      <c r="B329" s="107" t="s">
        <v>120</v>
      </c>
      <c r="C329" s="107"/>
      <c r="D329" s="107"/>
      <c r="E329" s="108"/>
      <c r="F329" s="50">
        <v>1</v>
      </c>
      <c r="G329" s="3"/>
      <c r="H329" s="3"/>
    </row>
    <row r="330" spans="1:8" ht="35.1" customHeight="1" x14ac:dyDescent="0.25">
      <c r="A330" s="46" t="s">
        <v>625</v>
      </c>
      <c r="B330" s="107" t="s">
        <v>626</v>
      </c>
      <c r="C330" s="107"/>
      <c r="D330" s="107"/>
      <c r="E330" s="108"/>
      <c r="F330" s="50">
        <v>1</v>
      </c>
      <c r="G330" s="1"/>
      <c r="H330" s="1"/>
    </row>
    <row r="331" spans="1:8" ht="63.95" customHeight="1" x14ac:dyDescent="0.25">
      <c r="A331" s="46" t="s">
        <v>627</v>
      </c>
      <c r="B331" s="74" t="s">
        <v>628</v>
      </c>
      <c r="C331" s="74"/>
      <c r="D331" s="74"/>
      <c r="E331" s="75"/>
      <c r="F331" s="50">
        <v>1</v>
      </c>
      <c r="G331" s="1"/>
      <c r="H331" s="1"/>
    </row>
    <row r="332" spans="1:8" ht="45" customHeight="1" x14ac:dyDescent="0.25">
      <c r="A332" s="46" t="s">
        <v>627</v>
      </c>
      <c r="B332" s="74" t="s">
        <v>629</v>
      </c>
      <c r="C332" s="74"/>
      <c r="D332" s="74"/>
      <c r="E332" s="75"/>
      <c r="F332" s="50">
        <v>1</v>
      </c>
      <c r="G332" s="1"/>
      <c r="H332" s="1"/>
    </row>
    <row r="333" spans="1:8" ht="35.1" customHeight="1" x14ac:dyDescent="0.25">
      <c r="A333" s="46" t="s">
        <v>630</v>
      </c>
      <c r="B333" s="74" t="s">
        <v>631</v>
      </c>
      <c r="C333" s="74"/>
      <c r="D333" s="74"/>
      <c r="E333" s="75"/>
      <c r="F333" s="50">
        <v>1</v>
      </c>
      <c r="G333" s="1"/>
      <c r="H333" s="1"/>
    </row>
    <row r="334" spans="1:8" ht="35.1" customHeight="1" x14ac:dyDescent="0.25">
      <c r="A334" s="109" t="s">
        <v>632</v>
      </c>
      <c r="B334" s="104" t="s">
        <v>121</v>
      </c>
      <c r="C334" s="110"/>
      <c r="D334" s="110"/>
      <c r="E334" s="111"/>
      <c r="F334" s="106">
        <f>SUM(F335:F339)</f>
        <v>5</v>
      </c>
      <c r="G334" s="147">
        <f>SUM(G335:G339)</f>
        <v>0</v>
      </c>
      <c r="H334" s="147"/>
    </row>
    <row r="335" spans="1:8" ht="15.75" x14ac:dyDescent="0.25">
      <c r="A335" s="46" t="s">
        <v>633</v>
      </c>
      <c r="B335" s="107" t="s">
        <v>634</v>
      </c>
      <c r="C335" s="107"/>
      <c r="D335" s="107"/>
      <c r="E335" s="108"/>
      <c r="F335" s="50">
        <v>1</v>
      </c>
      <c r="G335" s="1"/>
      <c r="H335" s="1"/>
    </row>
    <row r="336" spans="1:8" ht="15.75" x14ac:dyDescent="0.25">
      <c r="A336" s="46" t="s">
        <v>635</v>
      </c>
      <c r="B336" s="107" t="s">
        <v>636</v>
      </c>
      <c r="C336" s="107"/>
      <c r="D336" s="107"/>
      <c r="E336" s="108"/>
      <c r="F336" s="50">
        <v>1</v>
      </c>
      <c r="G336" s="1"/>
      <c r="H336" s="1"/>
    </row>
    <row r="337" spans="1:8" ht="54.95" customHeight="1" x14ac:dyDescent="0.25">
      <c r="A337" s="46" t="s">
        <v>637</v>
      </c>
      <c r="B337" s="107" t="s">
        <v>638</v>
      </c>
      <c r="C337" s="107"/>
      <c r="D337" s="107"/>
      <c r="E337" s="108"/>
      <c r="F337" s="50">
        <v>1</v>
      </c>
      <c r="G337" s="3"/>
      <c r="H337" s="3"/>
    </row>
    <row r="338" spans="1:8" ht="35.1" customHeight="1" x14ac:dyDescent="0.25">
      <c r="A338" s="46" t="s">
        <v>639</v>
      </c>
      <c r="B338" s="107" t="s">
        <v>640</v>
      </c>
      <c r="C338" s="107"/>
      <c r="D338" s="107"/>
      <c r="E338" s="108"/>
      <c r="F338" s="50">
        <v>1</v>
      </c>
      <c r="G338" s="1"/>
      <c r="H338" s="1"/>
    </row>
    <row r="339" spans="1:8" ht="35.1" customHeight="1" x14ac:dyDescent="0.25">
      <c r="A339" s="46" t="s">
        <v>641</v>
      </c>
      <c r="B339" s="107" t="s">
        <v>642</v>
      </c>
      <c r="C339" s="107"/>
      <c r="D339" s="107"/>
      <c r="E339" s="108"/>
      <c r="F339" s="50">
        <v>1</v>
      </c>
      <c r="G339" s="1"/>
      <c r="H339" s="1"/>
    </row>
    <row r="340" spans="1:8" ht="33" customHeight="1" x14ac:dyDescent="0.25">
      <c r="A340" s="103" t="s">
        <v>122</v>
      </c>
      <c r="B340" s="104" t="s">
        <v>643</v>
      </c>
      <c r="C340" s="110"/>
      <c r="D340" s="110"/>
      <c r="E340" s="111"/>
      <c r="F340" s="106">
        <f>SUM(F341:F343)</f>
        <v>3</v>
      </c>
      <c r="G340" s="147">
        <f>SUM(G341:G343)</f>
        <v>0</v>
      </c>
      <c r="H340" s="147"/>
    </row>
    <row r="341" spans="1:8" ht="15.75" x14ac:dyDescent="0.25">
      <c r="A341" s="117" t="s">
        <v>123</v>
      </c>
      <c r="B341" s="107" t="s">
        <v>124</v>
      </c>
      <c r="C341" s="107"/>
      <c r="D341" s="107"/>
      <c r="E341" s="108"/>
      <c r="F341" s="50">
        <v>1</v>
      </c>
      <c r="G341" s="1"/>
      <c r="H341" s="1"/>
    </row>
    <row r="342" spans="1:8" ht="18.95" customHeight="1" x14ac:dyDescent="0.25">
      <c r="A342" s="117" t="s">
        <v>125</v>
      </c>
      <c r="B342" s="107" t="s">
        <v>31</v>
      </c>
      <c r="C342" s="107"/>
      <c r="D342" s="107"/>
      <c r="E342" s="108"/>
      <c r="F342" s="50">
        <v>1</v>
      </c>
      <c r="G342" s="1"/>
      <c r="H342" s="1"/>
    </row>
    <row r="343" spans="1:8" ht="35.1" customHeight="1" thickBot="1" x14ac:dyDescent="0.3">
      <c r="A343" s="117" t="s">
        <v>126</v>
      </c>
      <c r="B343" s="107" t="s">
        <v>127</v>
      </c>
      <c r="C343" s="107"/>
      <c r="D343" s="107"/>
      <c r="E343" s="108"/>
      <c r="F343" s="50">
        <v>1</v>
      </c>
      <c r="G343" s="1"/>
      <c r="H343" s="1"/>
    </row>
    <row r="344" spans="1:8" ht="16.5" thickBot="1" x14ac:dyDescent="0.3">
      <c r="A344" s="118" t="s">
        <v>32</v>
      </c>
      <c r="B344" s="119"/>
      <c r="C344" s="119"/>
      <c r="D344" s="119"/>
      <c r="E344" s="120"/>
      <c r="F344" s="121">
        <f>SUM(F340+F334+F320+F318+F309+F307+F295+F20)</f>
        <v>271</v>
      </c>
      <c r="G344" s="148">
        <f>SUM(G340+G334+G320+G318+G309+G307+G295+G20)</f>
        <v>0</v>
      </c>
      <c r="H344" s="148"/>
    </row>
    <row r="345" spans="1:8" s="127" customFormat="1" x14ac:dyDescent="0.25">
      <c r="A345" s="26"/>
      <c r="B345" s="26"/>
      <c r="C345" s="26"/>
      <c r="D345" s="26"/>
      <c r="E345" s="26"/>
      <c r="F345" s="10"/>
      <c r="G345" s="10"/>
      <c r="H345" s="11"/>
    </row>
    <row r="346" spans="1:8" s="127" customFormat="1" x14ac:dyDescent="0.25">
      <c r="A346" s="17"/>
      <c r="B346" s="17"/>
      <c r="C346" s="17"/>
      <c r="D346" s="17"/>
      <c r="E346" s="17"/>
      <c r="F346" s="10"/>
      <c r="G346" s="10"/>
      <c r="H346" s="11"/>
    </row>
    <row r="347" spans="1:8" s="127" customFormat="1" x14ac:dyDescent="0.25">
      <c r="A347" s="17"/>
      <c r="B347" s="17"/>
      <c r="C347" s="17"/>
      <c r="D347" s="17"/>
      <c r="E347" s="17"/>
      <c r="F347" s="10"/>
      <c r="G347" s="10"/>
      <c r="H347" s="11"/>
    </row>
    <row r="348" spans="1:8" ht="35.1" customHeight="1" x14ac:dyDescent="0.25">
      <c r="A348" s="12"/>
      <c r="B348" s="13"/>
      <c r="C348" s="13"/>
      <c r="D348" s="122" t="s">
        <v>24</v>
      </c>
      <c r="E348" s="123" t="s">
        <v>25</v>
      </c>
      <c r="F348" s="124" t="s">
        <v>26</v>
      </c>
      <c r="G348" s="124" t="s">
        <v>27</v>
      </c>
      <c r="H348" s="4"/>
    </row>
    <row r="349" spans="1:8" ht="53.25" customHeight="1" x14ac:dyDescent="0.25">
      <c r="A349" s="12"/>
      <c r="B349" s="13"/>
      <c r="C349" s="13"/>
      <c r="D349" s="122" t="s">
        <v>33</v>
      </c>
      <c r="E349" s="125">
        <f>SUM(F344)</f>
        <v>271</v>
      </c>
      <c r="F349" s="125">
        <f>SUM(G344)</f>
        <v>0</v>
      </c>
      <c r="G349" s="9">
        <f>+F349/E349</f>
        <v>0</v>
      </c>
      <c r="H349" s="11"/>
    </row>
    <row r="350" spans="1:8" s="127" customFormat="1" x14ac:dyDescent="0.25">
      <c r="A350" s="12"/>
      <c r="B350" s="13"/>
      <c r="C350" s="13"/>
      <c r="D350" s="13"/>
      <c r="E350" s="13"/>
      <c r="F350" s="13"/>
      <c r="G350" s="13"/>
      <c r="H350" s="11"/>
    </row>
    <row r="351" spans="1:8" s="127" customFormat="1" ht="42" customHeight="1" thickBot="1" x14ac:dyDescent="0.3">
      <c r="A351" s="12"/>
      <c r="B351" s="13"/>
      <c r="C351" s="13"/>
      <c r="D351" s="13" t="s">
        <v>28</v>
      </c>
      <c r="E351" s="16"/>
      <c r="F351" s="16"/>
      <c r="G351" s="16"/>
      <c r="H351" s="11"/>
    </row>
    <row r="352" spans="1:8" s="127" customFormat="1" ht="35.1" customHeight="1" x14ac:dyDescent="0.25">
      <c r="A352" s="12"/>
      <c r="B352" s="13"/>
      <c r="C352" s="13"/>
      <c r="D352" s="13"/>
      <c r="E352" s="13"/>
      <c r="F352" s="13"/>
      <c r="G352" s="13"/>
      <c r="H352" s="11"/>
    </row>
    <row r="353" spans="1:8" s="127" customFormat="1" ht="35.1" customHeight="1" x14ac:dyDescent="0.25">
      <c r="A353" s="12"/>
      <c r="B353" s="13"/>
      <c r="C353" s="13"/>
      <c r="D353" s="13"/>
      <c r="E353" s="13"/>
      <c r="F353" s="13"/>
      <c r="G353" s="13"/>
      <c r="H353" s="11"/>
    </row>
    <row r="354" spans="1:8" s="127" customFormat="1" ht="35.1" customHeight="1" x14ac:dyDescent="0.25">
      <c r="A354" s="12"/>
      <c r="B354" s="13"/>
      <c r="C354" s="13"/>
      <c r="D354" s="13"/>
      <c r="E354" s="13"/>
      <c r="F354" s="13"/>
      <c r="G354" s="13"/>
      <c r="H354" s="11"/>
    </row>
    <row r="355" spans="1:8" s="127" customFormat="1" ht="18.95" customHeight="1" x14ac:dyDescent="0.25">
      <c r="A355" s="14"/>
      <c r="B355" s="15"/>
      <c r="C355" s="15"/>
      <c r="D355" s="15"/>
      <c r="E355" s="15"/>
      <c r="F355" s="15"/>
      <c r="G355" s="15"/>
      <c r="H355" s="15"/>
    </row>
    <row r="356" spans="1:8" s="127" customFormat="1" ht="35.1" customHeight="1" x14ac:dyDescent="0.25">
      <c r="A356" s="14"/>
      <c r="B356" s="15"/>
      <c r="C356" s="15"/>
      <c r="D356" s="15"/>
      <c r="E356" s="15"/>
      <c r="F356" s="15"/>
      <c r="G356" s="15"/>
      <c r="H356" s="15"/>
    </row>
    <row r="357" spans="1:8" s="127" customFormat="1" ht="15.75" x14ac:dyDescent="0.25">
      <c r="A357" s="14"/>
      <c r="B357" s="15"/>
      <c r="C357" s="15"/>
      <c r="D357" s="15"/>
      <c r="E357" s="15"/>
      <c r="F357" s="15"/>
      <c r="G357" s="15"/>
      <c r="H357" s="15"/>
    </row>
    <row r="358" spans="1:8" s="127" customFormat="1" ht="15.75" x14ac:dyDescent="0.25">
      <c r="A358" s="14"/>
      <c r="B358" s="15"/>
      <c r="C358" s="15"/>
      <c r="D358" s="15"/>
      <c r="E358" s="15"/>
      <c r="F358" s="15"/>
      <c r="G358" s="15"/>
      <c r="H358" s="15"/>
    </row>
    <row r="359" spans="1:8" s="127" customFormat="1" ht="15.75" x14ac:dyDescent="0.25">
      <c r="A359" s="14"/>
      <c r="B359" s="15"/>
      <c r="C359" s="15"/>
      <c r="D359" s="15"/>
      <c r="E359" s="15"/>
      <c r="F359" s="15"/>
      <c r="G359" s="15"/>
      <c r="H359" s="15"/>
    </row>
    <row r="360" spans="1:8" s="127" customFormat="1" ht="15.75" x14ac:dyDescent="0.25">
      <c r="A360" s="14"/>
      <c r="B360" s="15"/>
      <c r="C360" s="15"/>
      <c r="D360" s="15"/>
      <c r="E360" s="15"/>
      <c r="F360" s="15"/>
      <c r="G360" s="15"/>
      <c r="H360" s="15"/>
    </row>
    <row r="361" spans="1:8" s="127" customFormat="1" ht="15.75" x14ac:dyDescent="0.25">
      <c r="A361" s="14"/>
      <c r="B361" s="15"/>
      <c r="C361" s="15"/>
      <c r="D361" s="15"/>
      <c r="E361" s="15"/>
      <c r="F361" s="15"/>
      <c r="G361" s="15"/>
      <c r="H361" s="15"/>
    </row>
    <row r="362" spans="1:8" s="127" customFormat="1" ht="15.75" x14ac:dyDescent="0.25">
      <c r="A362" s="14"/>
      <c r="B362" s="15"/>
      <c r="C362" s="15"/>
      <c r="D362" s="15"/>
      <c r="E362" s="15"/>
      <c r="F362" s="15"/>
      <c r="G362" s="15"/>
      <c r="H362" s="15"/>
    </row>
    <row r="363" spans="1:8" s="127" customFormat="1" ht="15.75" x14ac:dyDescent="0.25">
      <c r="A363" s="14"/>
      <c r="B363" s="15"/>
      <c r="C363" s="15"/>
      <c r="D363" s="15"/>
      <c r="E363" s="15"/>
      <c r="F363" s="15"/>
      <c r="G363" s="15"/>
      <c r="H363" s="15"/>
    </row>
    <row r="364" spans="1:8" s="127" customFormat="1" ht="47.1" customHeight="1" x14ac:dyDescent="0.25">
      <c r="A364" s="14"/>
      <c r="B364" s="15"/>
      <c r="C364" s="15"/>
      <c r="D364" s="15"/>
      <c r="E364" s="15"/>
      <c r="F364" s="15"/>
      <c r="G364" s="15"/>
      <c r="H364" s="15"/>
    </row>
    <row r="365" spans="1:8" s="127" customFormat="1" ht="15.75" x14ac:dyDescent="0.25">
      <c r="A365" s="14"/>
      <c r="B365" s="15"/>
      <c r="C365" s="15"/>
      <c r="D365" s="15"/>
      <c r="E365" s="15"/>
      <c r="F365" s="15"/>
      <c r="G365" s="15"/>
      <c r="H365" s="15"/>
    </row>
    <row r="366" spans="1:8" s="127" customFormat="1" ht="33" customHeight="1" x14ac:dyDescent="0.25">
      <c r="A366" s="14"/>
      <c r="B366" s="15"/>
      <c r="C366" s="15"/>
      <c r="D366" s="15"/>
      <c r="E366" s="15"/>
      <c r="F366" s="15"/>
      <c r="G366" s="15"/>
      <c r="H366" s="15"/>
    </row>
    <row r="367" spans="1:8" s="127" customFormat="1" ht="15.75" x14ac:dyDescent="0.25">
      <c r="A367" s="14"/>
      <c r="B367" s="15"/>
      <c r="C367" s="15"/>
      <c r="D367" s="15"/>
      <c r="E367" s="15"/>
      <c r="F367" s="15"/>
      <c r="G367" s="15"/>
      <c r="H367" s="15"/>
    </row>
    <row r="368" spans="1:8" s="127" customFormat="1" ht="15.75" x14ac:dyDescent="0.25">
      <c r="A368" s="14"/>
      <c r="B368" s="15"/>
      <c r="C368" s="15"/>
      <c r="D368" s="15"/>
      <c r="E368" s="15"/>
      <c r="F368" s="15"/>
      <c r="G368" s="15"/>
      <c r="H368" s="15"/>
    </row>
    <row r="369" spans="1:8" s="127" customFormat="1" ht="15.75" x14ac:dyDescent="0.25">
      <c r="A369" s="14"/>
      <c r="B369" s="15"/>
      <c r="C369" s="15"/>
      <c r="D369" s="15"/>
      <c r="E369" s="15"/>
      <c r="F369" s="15"/>
      <c r="G369" s="15"/>
      <c r="H369" s="15"/>
    </row>
    <row r="370" spans="1:8" s="127" customFormat="1" ht="15.75" x14ac:dyDescent="0.25">
      <c r="A370" s="14"/>
      <c r="B370" s="15"/>
      <c r="C370" s="15"/>
      <c r="D370" s="15"/>
      <c r="E370" s="15"/>
      <c r="F370" s="15"/>
      <c r="G370" s="15"/>
      <c r="H370" s="15"/>
    </row>
    <row r="371" spans="1:8" s="127" customFormat="1" ht="15.75" x14ac:dyDescent="0.25">
      <c r="A371" s="14"/>
      <c r="B371" s="15"/>
      <c r="C371" s="15"/>
      <c r="D371" s="15"/>
      <c r="E371" s="15"/>
      <c r="F371" s="15"/>
      <c r="G371" s="15"/>
      <c r="H371" s="15"/>
    </row>
    <row r="372" spans="1:8" s="127" customFormat="1" ht="15.75" x14ac:dyDescent="0.25">
      <c r="A372" s="14"/>
      <c r="B372" s="15"/>
      <c r="C372" s="15"/>
      <c r="D372" s="15"/>
      <c r="E372" s="15"/>
      <c r="F372" s="15"/>
      <c r="G372" s="15"/>
      <c r="H372" s="15"/>
    </row>
    <row r="373" spans="1:8" s="127" customFormat="1" ht="15.75" x14ac:dyDescent="0.25">
      <c r="A373" s="14"/>
      <c r="B373" s="15"/>
      <c r="C373" s="15"/>
      <c r="D373" s="15"/>
      <c r="E373" s="15"/>
      <c r="F373" s="15"/>
      <c r="G373" s="15"/>
      <c r="H373" s="15"/>
    </row>
    <row r="374" spans="1:8" s="127" customFormat="1" ht="15.75" x14ac:dyDescent="0.25">
      <c r="A374" s="14"/>
      <c r="B374" s="15"/>
      <c r="C374" s="15"/>
      <c r="D374" s="15"/>
      <c r="E374" s="15"/>
      <c r="F374" s="15"/>
      <c r="G374" s="15"/>
      <c r="H374" s="15"/>
    </row>
    <row r="375" spans="1:8" s="127" customFormat="1" ht="15.75" x14ac:dyDescent="0.25">
      <c r="A375" s="14"/>
      <c r="B375" s="15"/>
      <c r="C375" s="15"/>
      <c r="D375" s="15"/>
      <c r="E375" s="15"/>
      <c r="F375" s="15"/>
      <c r="G375" s="15"/>
      <c r="H375" s="15"/>
    </row>
    <row r="376" spans="1:8" s="127" customFormat="1" ht="15.75" x14ac:dyDescent="0.25">
      <c r="A376" s="14"/>
      <c r="B376" s="15"/>
      <c r="C376" s="15"/>
      <c r="D376" s="15"/>
      <c r="E376" s="15"/>
      <c r="F376" s="15"/>
      <c r="G376" s="15"/>
      <c r="H376" s="15"/>
    </row>
    <row r="377" spans="1:8" s="127" customFormat="1" ht="15.75" x14ac:dyDescent="0.25">
      <c r="A377" s="14"/>
      <c r="B377" s="15"/>
      <c r="C377" s="15"/>
      <c r="D377" s="15"/>
      <c r="E377" s="15"/>
      <c r="F377" s="15"/>
      <c r="G377" s="15"/>
      <c r="H377" s="15"/>
    </row>
    <row r="378" spans="1:8" s="127" customFormat="1" ht="15.75" x14ac:dyDescent="0.25">
      <c r="A378" s="14"/>
      <c r="B378" s="15"/>
      <c r="C378" s="15"/>
      <c r="D378" s="15"/>
      <c r="E378" s="15"/>
      <c r="F378" s="15"/>
      <c r="G378" s="15"/>
      <c r="H378" s="15"/>
    </row>
    <row r="379" spans="1:8" s="127" customFormat="1" ht="15.75" x14ac:dyDescent="0.25">
      <c r="A379" s="14"/>
      <c r="B379" s="15"/>
      <c r="C379" s="15"/>
      <c r="D379" s="15"/>
      <c r="E379" s="15"/>
      <c r="F379" s="15"/>
      <c r="G379" s="15"/>
      <c r="H379" s="15"/>
    </row>
    <row r="380" spans="1:8" s="127" customFormat="1" ht="15.75" x14ac:dyDescent="0.25">
      <c r="A380" s="14"/>
      <c r="B380" s="15"/>
      <c r="C380" s="15"/>
      <c r="D380" s="15"/>
      <c r="E380" s="15"/>
      <c r="F380" s="15"/>
      <c r="G380" s="15"/>
      <c r="H380" s="15"/>
    </row>
    <row r="381" spans="1:8" s="127" customFormat="1" ht="15.75" x14ac:dyDescent="0.25">
      <c r="A381" s="14"/>
      <c r="B381" s="15"/>
      <c r="C381" s="15"/>
      <c r="D381" s="15"/>
      <c r="E381" s="15"/>
      <c r="F381" s="15"/>
      <c r="G381" s="15"/>
      <c r="H381" s="15"/>
    </row>
    <row r="382" spans="1:8" ht="15.75" x14ac:dyDescent="0.25">
      <c r="A382" s="14"/>
      <c r="B382" s="15"/>
      <c r="C382" s="15"/>
      <c r="G382" s="4"/>
      <c r="H382" s="4"/>
    </row>
    <row r="383" spans="1:8" ht="15.75" x14ac:dyDescent="0.25">
      <c r="A383" s="14"/>
      <c r="B383" s="15"/>
      <c r="C383" s="15"/>
      <c r="G383" s="4"/>
      <c r="H383" s="4"/>
    </row>
    <row r="384" spans="1:8" ht="15.75" x14ac:dyDescent="0.25">
      <c r="A384" s="14"/>
      <c r="B384" s="15"/>
      <c r="C384" s="15"/>
      <c r="G384" s="4"/>
      <c r="H384" s="4"/>
    </row>
    <row r="385" spans="1:8" ht="15.75" x14ac:dyDescent="0.25">
      <c r="A385" s="14"/>
      <c r="B385" s="15"/>
      <c r="C385" s="15"/>
      <c r="G385" s="4"/>
      <c r="H385" s="4"/>
    </row>
    <row r="386" spans="1:8" ht="15.75" x14ac:dyDescent="0.25">
      <c r="A386" s="14"/>
      <c r="B386" s="15"/>
      <c r="C386" s="15"/>
      <c r="G386" s="4"/>
      <c r="H386" s="4"/>
    </row>
    <row r="387" spans="1:8" ht="15.75" x14ac:dyDescent="0.25">
      <c r="A387" s="14"/>
      <c r="B387" s="15"/>
      <c r="C387" s="15"/>
      <c r="G387" s="4"/>
      <c r="H387" s="4"/>
    </row>
    <row r="388" spans="1:8" ht="15.75" x14ac:dyDescent="0.25">
      <c r="A388" s="14"/>
      <c r="B388" s="15"/>
      <c r="C388" s="15"/>
      <c r="G388" s="4"/>
      <c r="H388" s="4"/>
    </row>
    <row r="389" spans="1:8" ht="15.75" x14ac:dyDescent="0.25">
      <c r="A389" s="14"/>
      <c r="B389" s="15"/>
      <c r="C389" s="15"/>
      <c r="G389" s="4"/>
      <c r="H389" s="4"/>
    </row>
    <row r="390" spans="1:8" ht="15.75" x14ac:dyDescent="0.25">
      <c r="A390" s="14"/>
      <c r="B390" s="15"/>
      <c r="C390" s="15"/>
      <c r="G390" s="4"/>
      <c r="H390" s="4"/>
    </row>
    <row r="391" spans="1:8" ht="15.75" x14ac:dyDescent="0.25">
      <c r="A391" s="14"/>
      <c r="B391" s="15"/>
      <c r="C391" s="15"/>
      <c r="G391" s="4"/>
      <c r="H391" s="4"/>
    </row>
    <row r="392" spans="1:8" ht="15.75" x14ac:dyDescent="0.25">
      <c r="A392" s="14"/>
      <c r="B392" s="15"/>
      <c r="C392" s="15"/>
      <c r="G392" s="4"/>
      <c r="H392" s="4"/>
    </row>
    <row r="393" spans="1:8" ht="15.75" x14ac:dyDescent="0.25">
      <c r="A393" s="14"/>
      <c r="B393" s="15"/>
      <c r="C393" s="15"/>
      <c r="G393" s="4"/>
      <c r="H393" s="4"/>
    </row>
    <row r="394" spans="1:8" ht="15.75" x14ac:dyDescent="0.25">
      <c r="A394" s="14"/>
      <c r="B394" s="15"/>
      <c r="C394" s="15"/>
      <c r="G394" s="4"/>
      <c r="H394" s="4"/>
    </row>
    <row r="395" spans="1:8" ht="15.75" x14ac:dyDescent="0.25">
      <c r="A395" s="14"/>
      <c r="B395" s="15"/>
      <c r="C395" s="15"/>
      <c r="G395" s="4"/>
      <c r="H395" s="4"/>
    </row>
    <row r="396" spans="1:8" ht="15.75" x14ac:dyDescent="0.25">
      <c r="A396" s="14"/>
      <c r="B396" s="15"/>
      <c r="C396" s="15"/>
      <c r="G396" s="4"/>
      <c r="H396" s="4"/>
    </row>
    <row r="397" spans="1:8" ht="15.75" x14ac:dyDescent="0.25">
      <c r="A397" s="14"/>
      <c r="B397" s="15"/>
      <c r="C397" s="15"/>
      <c r="G397" s="4"/>
      <c r="H397" s="4"/>
    </row>
    <row r="398" spans="1:8" ht="15.75" x14ac:dyDescent="0.25">
      <c r="A398" s="14"/>
      <c r="B398" s="15"/>
      <c r="C398" s="15"/>
      <c r="G398" s="4"/>
      <c r="H398" s="4"/>
    </row>
    <row r="399" spans="1:8" ht="15.75" x14ac:dyDescent="0.25">
      <c r="A399" s="14"/>
      <c r="B399" s="15"/>
      <c r="C399" s="15"/>
      <c r="G399" s="4"/>
      <c r="H399" s="4"/>
    </row>
    <row r="400" spans="1:8" ht="15.75" x14ac:dyDescent="0.25">
      <c r="A400" s="14"/>
      <c r="B400" s="15"/>
      <c r="C400" s="15"/>
      <c r="G400" s="4"/>
      <c r="H400" s="4"/>
    </row>
    <row r="401" spans="1:8" ht="15.75" x14ac:dyDescent="0.25">
      <c r="A401" s="14"/>
      <c r="B401" s="15"/>
      <c r="C401" s="15"/>
      <c r="G401" s="4"/>
      <c r="H401" s="4"/>
    </row>
    <row r="402" spans="1:8" ht="15.75" x14ac:dyDescent="0.25">
      <c r="A402" s="14"/>
      <c r="B402" s="15"/>
      <c r="C402" s="15"/>
      <c r="G402" s="4"/>
      <c r="H402" s="4"/>
    </row>
    <row r="403" spans="1:8" ht="15.75" x14ac:dyDescent="0.25">
      <c r="A403" s="14"/>
      <c r="B403" s="15"/>
      <c r="C403" s="15"/>
      <c r="G403" s="4"/>
      <c r="H403" s="4"/>
    </row>
    <row r="404" spans="1:8" ht="15.75" x14ac:dyDescent="0.25">
      <c r="A404" s="14"/>
      <c r="B404" s="15"/>
      <c r="C404" s="15"/>
      <c r="G404" s="4"/>
      <c r="H404" s="4"/>
    </row>
    <row r="405" spans="1:8" ht="15.75" x14ac:dyDescent="0.25">
      <c r="A405" s="14"/>
      <c r="B405" s="15"/>
      <c r="C405" s="15"/>
      <c r="G405" s="4"/>
      <c r="H405" s="4"/>
    </row>
    <row r="406" spans="1:8" ht="15.75" x14ac:dyDescent="0.25">
      <c r="A406" s="14"/>
      <c r="B406" s="15"/>
      <c r="C406" s="15"/>
      <c r="G406" s="4"/>
      <c r="H406" s="4"/>
    </row>
    <row r="407" spans="1:8" ht="15.75" x14ac:dyDescent="0.25">
      <c r="A407" s="14"/>
      <c r="B407" s="15"/>
      <c r="C407" s="15"/>
      <c r="G407" s="4"/>
      <c r="H407" s="4"/>
    </row>
    <row r="408" spans="1:8" ht="15.75" x14ac:dyDescent="0.25">
      <c r="A408" s="14"/>
      <c r="B408" s="15"/>
      <c r="C408" s="15"/>
      <c r="G408" s="4"/>
      <c r="H408" s="4"/>
    </row>
    <row r="409" spans="1:8" ht="15.75" x14ac:dyDescent="0.25">
      <c r="A409" s="14"/>
      <c r="B409" s="15"/>
      <c r="C409" s="15"/>
      <c r="G409" s="4"/>
      <c r="H409" s="4"/>
    </row>
    <row r="410" spans="1:8" ht="15.75" x14ac:dyDescent="0.25">
      <c r="A410" s="14"/>
      <c r="B410" s="15"/>
      <c r="C410" s="15"/>
      <c r="G410" s="4"/>
      <c r="H410" s="4"/>
    </row>
    <row r="411" spans="1:8" ht="15.75" x14ac:dyDescent="0.25">
      <c r="A411" s="14"/>
      <c r="B411" s="15"/>
      <c r="C411" s="15"/>
      <c r="G411" s="4"/>
      <c r="H411" s="4"/>
    </row>
    <row r="412" spans="1:8" ht="15.75" x14ac:dyDescent="0.25">
      <c r="A412" s="14"/>
      <c r="B412" s="15"/>
      <c r="C412" s="15"/>
      <c r="G412" s="4"/>
      <c r="H412" s="4"/>
    </row>
    <row r="413" spans="1:8" ht="15.75" x14ac:dyDescent="0.25">
      <c r="A413" s="14"/>
      <c r="B413" s="15"/>
      <c r="C413" s="15"/>
      <c r="G413" s="4"/>
      <c r="H413" s="4"/>
    </row>
    <row r="414" spans="1:8" ht="15.75" x14ac:dyDescent="0.25">
      <c r="A414" s="14"/>
      <c r="B414" s="15"/>
      <c r="C414" s="15"/>
      <c r="G414" s="4"/>
      <c r="H414" s="4"/>
    </row>
    <row r="415" spans="1:8" ht="15.75" x14ac:dyDescent="0.25">
      <c r="A415" s="14"/>
      <c r="B415" s="15"/>
      <c r="C415" s="15"/>
      <c r="G415" s="4"/>
      <c r="H415" s="4"/>
    </row>
    <row r="416" spans="1:8" ht="15.75" x14ac:dyDescent="0.25">
      <c r="A416" s="14"/>
      <c r="B416" s="15"/>
      <c r="C416" s="15"/>
      <c r="G416" s="4"/>
      <c r="H416" s="4"/>
    </row>
    <row r="417" spans="1:8" ht="15.75" x14ac:dyDescent="0.25">
      <c r="A417" s="14"/>
      <c r="B417" s="15"/>
      <c r="C417" s="15"/>
      <c r="G417" s="4"/>
      <c r="H417" s="4"/>
    </row>
    <row r="418" spans="1:8" ht="15.75" x14ac:dyDescent="0.25">
      <c r="A418" s="14"/>
      <c r="B418" s="15"/>
      <c r="C418" s="15"/>
      <c r="G418" s="4"/>
      <c r="H418" s="4"/>
    </row>
    <row r="419" spans="1:8" ht="15.75" x14ac:dyDescent="0.25">
      <c r="A419" s="14"/>
      <c r="B419" s="15"/>
      <c r="C419" s="15"/>
      <c r="G419" s="4"/>
      <c r="H419" s="4"/>
    </row>
    <row r="420" spans="1:8" ht="15.75" x14ac:dyDescent="0.25">
      <c r="A420" s="14"/>
      <c r="B420" s="15"/>
      <c r="C420" s="15"/>
      <c r="G420" s="4"/>
      <c r="H420" s="4"/>
    </row>
    <row r="421" spans="1:8" ht="15.75" x14ac:dyDescent="0.25">
      <c r="A421" s="14"/>
      <c r="B421" s="15"/>
      <c r="C421" s="15"/>
      <c r="G421" s="4"/>
      <c r="H421" s="4"/>
    </row>
    <row r="422" spans="1:8" ht="15.75" x14ac:dyDescent="0.25">
      <c r="A422" s="14"/>
      <c r="B422" s="15"/>
      <c r="C422" s="15"/>
      <c r="G422" s="4"/>
      <c r="H422" s="4"/>
    </row>
    <row r="423" spans="1:8" ht="15.75" x14ac:dyDescent="0.25">
      <c r="A423" s="14"/>
      <c r="B423" s="15"/>
      <c r="C423" s="15"/>
      <c r="G423" s="4"/>
      <c r="H423" s="4"/>
    </row>
    <row r="424" spans="1:8" ht="15.75" x14ac:dyDescent="0.25">
      <c r="A424" s="14"/>
      <c r="B424" s="15"/>
      <c r="C424" s="15"/>
      <c r="G424" s="4"/>
      <c r="H424" s="4"/>
    </row>
    <row r="425" spans="1:8" ht="15.75" x14ac:dyDescent="0.25">
      <c r="A425" s="14"/>
      <c r="B425" s="15"/>
      <c r="C425" s="15"/>
      <c r="G425" s="4"/>
      <c r="H425" s="4"/>
    </row>
    <row r="426" spans="1:8" ht="15.75" x14ac:dyDescent="0.25">
      <c r="A426" s="14"/>
      <c r="B426" s="15"/>
      <c r="C426" s="15"/>
      <c r="G426" s="4"/>
      <c r="H426" s="4"/>
    </row>
    <row r="427" spans="1:8" ht="15.75" x14ac:dyDescent="0.25">
      <c r="A427" s="14"/>
      <c r="B427" s="15"/>
      <c r="C427" s="15"/>
      <c r="G427" s="4"/>
      <c r="H427" s="4"/>
    </row>
    <row r="428" spans="1:8" ht="15.75" x14ac:dyDescent="0.25">
      <c r="A428" s="14"/>
      <c r="B428" s="15"/>
      <c r="C428" s="15"/>
      <c r="G428" s="4"/>
      <c r="H428" s="4"/>
    </row>
    <row r="429" spans="1:8" ht="15.75" x14ac:dyDescent="0.25">
      <c r="A429" s="14"/>
      <c r="B429" s="15"/>
      <c r="C429" s="15"/>
      <c r="G429" s="4"/>
      <c r="H429" s="4"/>
    </row>
    <row r="430" spans="1:8" ht="15.75" x14ac:dyDescent="0.25">
      <c r="A430" s="14"/>
      <c r="B430" s="15"/>
      <c r="C430" s="15"/>
      <c r="G430" s="4"/>
      <c r="H430" s="4"/>
    </row>
    <row r="431" spans="1:8" ht="15.75" x14ac:dyDescent="0.25">
      <c r="A431" s="14"/>
      <c r="B431" s="15"/>
      <c r="C431" s="15"/>
      <c r="G431" s="4"/>
      <c r="H431" s="4"/>
    </row>
    <row r="432" spans="1:8" ht="15.75" x14ac:dyDescent="0.25">
      <c r="A432" s="14"/>
      <c r="B432" s="15"/>
      <c r="C432" s="15"/>
      <c r="G432" s="4"/>
      <c r="H432" s="4"/>
    </row>
    <row r="433" spans="1:8" ht="15.75" x14ac:dyDescent="0.25">
      <c r="A433" s="14"/>
      <c r="B433" s="15"/>
      <c r="C433" s="15"/>
      <c r="G433" s="4"/>
      <c r="H433" s="4"/>
    </row>
    <row r="434" spans="1:8" ht="15.75" x14ac:dyDescent="0.25">
      <c r="A434" s="14"/>
      <c r="B434" s="15"/>
      <c r="C434" s="15"/>
      <c r="G434" s="4"/>
      <c r="H434" s="4"/>
    </row>
    <row r="435" spans="1:8" ht="15.75" x14ac:dyDescent="0.25">
      <c r="A435" s="14"/>
      <c r="B435" s="15"/>
      <c r="C435" s="15"/>
      <c r="G435" s="4"/>
      <c r="H435" s="4"/>
    </row>
    <row r="436" spans="1:8" ht="15.75" x14ac:dyDescent="0.25">
      <c r="A436" s="14"/>
      <c r="B436" s="15"/>
      <c r="C436" s="15"/>
      <c r="G436" s="4"/>
      <c r="H436" s="4"/>
    </row>
    <row r="437" spans="1:8" ht="15.75" x14ac:dyDescent="0.25">
      <c r="A437" s="14"/>
      <c r="B437" s="15"/>
      <c r="C437" s="15"/>
      <c r="G437" s="4"/>
      <c r="H437" s="4"/>
    </row>
    <row r="438" spans="1:8" ht="15.75" x14ac:dyDescent="0.25">
      <c r="A438" s="14"/>
      <c r="B438" s="15"/>
      <c r="C438" s="15"/>
      <c r="G438" s="4"/>
      <c r="H438" s="4"/>
    </row>
    <row r="439" spans="1:8" ht="15.75" x14ac:dyDescent="0.25">
      <c r="A439" s="14"/>
      <c r="B439" s="15"/>
      <c r="C439" s="15"/>
      <c r="G439" s="4"/>
      <c r="H439" s="4"/>
    </row>
    <row r="440" spans="1:8" ht="15.75" x14ac:dyDescent="0.25">
      <c r="A440" s="14"/>
      <c r="B440" s="15"/>
      <c r="C440" s="15"/>
      <c r="G440" s="4"/>
      <c r="H440" s="4"/>
    </row>
    <row r="441" spans="1:8" ht="15.75" x14ac:dyDescent="0.25">
      <c r="A441" s="14"/>
      <c r="B441" s="15"/>
      <c r="C441" s="15"/>
      <c r="G441" s="4"/>
      <c r="H441" s="4"/>
    </row>
    <row r="442" spans="1:8" ht="15.75" x14ac:dyDescent="0.25">
      <c r="A442" s="14"/>
      <c r="B442" s="15"/>
      <c r="C442" s="15"/>
      <c r="G442" s="4"/>
      <c r="H442" s="4"/>
    </row>
    <row r="443" spans="1:8" ht="15.75" x14ac:dyDescent="0.25">
      <c r="A443" s="14"/>
      <c r="B443" s="15"/>
      <c r="C443" s="15"/>
      <c r="G443" s="4"/>
      <c r="H443" s="4"/>
    </row>
    <row r="444" spans="1:8" ht="15.75" x14ac:dyDescent="0.25">
      <c r="A444" s="14"/>
      <c r="B444" s="15"/>
      <c r="C444" s="15"/>
      <c r="G444" s="4"/>
      <c r="H444" s="4"/>
    </row>
    <row r="445" spans="1:8" ht="15.75" x14ac:dyDescent="0.25">
      <c r="A445" s="14"/>
      <c r="B445" s="15"/>
      <c r="C445" s="15"/>
      <c r="G445" s="4"/>
      <c r="H445" s="4"/>
    </row>
    <row r="446" spans="1:8" ht="15.75" x14ac:dyDescent="0.25">
      <c r="A446" s="14"/>
      <c r="B446" s="15"/>
      <c r="C446" s="15"/>
      <c r="G446" s="4"/>
      <c r="H446" s="4"/>
    </row>
    <row r="447" spans="1:8" ht="15.75" x14ac:dyDescent="0.25">
      <c r="A447" s="14"/>
      <c r="B447" s="15"/>
      <c r="C447" s="15"/>
      <c r="G447" s="4"/>
      <c r="H447" s="4"/>
    </row>
    <row r="448" spans="1:8" ht="15.75" x14ac:dyDescent="0.25">
      <c r="A448" s="14"/>
      <c r="B448" s="15"/>
      <c r="C448" s="15"/>
      <c r="G448" s="4"/>
      <c r="H448" s="4"/>
    </row>
    <row r="449" spans="1:8" ht="15.75" x14ac:dyDescent="0.25">
      <c r="A449" s="14"/>
      <c r="B449" s="15"/>
      <c r="C449" s="15"/>
      <c r="G449" s="4"/>
      <c r="H449" s="4"/>
    </row>
    <row r="450" spans="1:8" ht="15.75" x14ac:dyDescent="0.25">
      <c r="A450" s="14"/>
      <c r="B450" s="15"/>
      <c r="C450" s="15"/>
      <c r="G450" s="4"/>
      <c r="H450" s="4"/>
    </row>
    <row r="451" spans="1:8" ht="15.75" x14ac:dyDescent="0.25">
      <c r="A451" s="14"/>
      <c r="B451" s="15"/>
      <c r="C451" s="15"/>
      <c r="G451" s="4"/>
      <c r="H451" s="4"/>
    </row>
    <row r="452" spans="1:8" ht="15.75" x14ac:dyDescent="0.25">
      <c r="A452" s="14"/>
      <c r="B452" s="15"/>
      <c r="C452" s="15"/>
      <c r="G452" s="4"/>
      <c r="H452" s="4"/>
    </row>
    <row r="453" spans="1:8" ht="15.75" x14ac:dyDescent="0.25">
      <c r="A453" s="14"/>
      <c r="B453" s="15"/>
      <c r="C453" s="15"/>
      <c r="G453" s="4"/>
      <c r="H453" s="4"/>
    </row>
    <row r="454" spans="1:8" x14ac:dyDescent="0.25">
      <c r="A454" s="15"/>
      <c r="B454" s="15"/>
      <c r="C454" s="15"/>
      <c r="H454" s="4"/>
    </row>
    <row r="455" spans="1:8" x14ac:dyDescent="0.25">
      <c r="A455" s="15"/>
      <c r="B455" s="15"/>
      <c r="C455" s="15"/>
      <c r="H455" s="4"/>
    </row>
    <row r="456" spans="1:8" x14ac:dyDescent="0.25">
      <c r="A456" s="15"/>
      <c r="B456" s="15"/>
      <c r="C456" s="15"/>
      <c r="H456" s="4"/>
    </row>
    <row r="457" spans="1:8" x14ac:dyDescent="0.25">
      <c r="A457" s="15"/>
      <c r="B457" s="15"/>
      <c r="C457" s="15"/>
      <c r="H457" s="4"/>
    </row>
    <row r="458" spans="1:8" x14ac:dyDescent="0.25">
      <c r="A458" s="15"/>
      <c r="B458" s="15"/>
      <c r="C458" s="15"/>
      <c r="H458" s="4"/>
    </row>
    <row r="459" spans="1:8" x14ac:dyDescent="0.25">
      <c r="A459" s="15"/>
      <c r="B459" s="15"/>
      <c r="C459" s="15"/>
      <c r="H459" s="4"/>
    </row>
    <row r="460" spans="1:8" x14ac:dyDescent="0.25">
      <c r="A460" s="15"/>
      <c r="B460" s="15"/>
      <c r="C460" s="15"/>
      <c r="H460" s="4"/>
    </row>
    <row r="461" spans="1:8" x14ac:dyDescent="0.25">
      <c r="A461" s="15"/>
      <c r="B461" s="15"/>
      <c r="C461" s="15"/>
      <c r="H461" s="4"/>
    </row>
    <row r="462" spans="1:8" x14ac:dyDescent="0.25">
      <c r="H462" s="4"/>
    </row>
    <row r="463" spans="1:8" x14ac:dyDescent="0.25">
      <c r="H463" s="4"/>
    </row>
    <row r="464" spans="1:8" x14ac:dyDescent="0.25">
      <c r="H464" s="4"/>
    </row>
    <row r="465" spans="8:8" x14ac:dyDescent="0.25">
      <c r="H465" s="4"/>
    </row>
    <row r="466" spans="8:8" x14ac:dyDescent="0.25">
      <c r="H466" s="4"/>
    </row>
    <row r="467" spans="8:8" x14ac:dyDescent="0.25">
      <c r="H467" s="4"/>
    </row>
    <row r="468" spans="8:8" x14ac:dyDescent="0.25">
      <c r="H468" s="4"/>
    </row>
    <row r="469" spans="8:8" x14ac:dyDescent="0.25">
      <c r="H469" s="4"/>
    </row>
    <row r="470" spans="8:8" x14ac:dyDescent="0.25">
      <c r="H470" s="4"/>
    </row>
    <row r="471" spans="8:8" x14ac:dyDescent="0.25">
      <c r="H471" s="4"/>
    </row>
    <row r="472" spans="8:8" x14ac:dyDescent="0.25">
      <c r="H472" s="4"/>
    </row>
    <row r="473" spans="8:8" x14ac:dyDescent="0.25">
      <c r="H473" s="4"/>
    </row>
    <row r="474" spans="8:8" x14ac:dyDescent="0.25">
      <c r="H474" s="4"/>
    </row>
    <row r="475" spans="8:8" x14ac:dyDescent="0.25">
      <c r="H475" s="4"/>
    </row>
    <row r="476" spans="8:8" x14ac:dyDescent="0.25">
      <c r="H476" s="4"/>
    </row>
    <row r="477" spans="8:8" x14ac:dyDescent="0.25">
      <c r="H477" s="4"/>
    </row>
    <row r="478" spans="8:8" x14ac:dyDescent="0.25">
      <c r="H478" s="4"/>
    </row>
    <row r="479" spans="8:8" x14ac:dyDescent="0.25">
      <c r="H479" s="4"/>
    </row>
    <row r="480" spans="8:8" x14ac:dyDescent="0.25">
      <c r="H480" s="4"/>
    </row>
    <row r="481" spans="8:8" x14ac:dyDescent="0.25">
      <c r="H481" s="4"/>
    </row>
    <row r="482" spans="8:8" x14ac:dyDescent="0.25">
      <c r="H482" s="4"/>
    </row>
    <row r="483" spans="8:8" x14ac:dyDescent="0.25">
      <c r="H483" s="4"/>
    </row>
    <row r="484" spans="8:8" x14ac:dyDescent="0.25">
      <c r="H484" s="4"/>
    </row>
    <row r="485" spans="8:8" x14ac:dyDescent="0.25">
      <c r="H485" s="4"/>
    </row>
    <row r="486" spans="8:8" x14ac:dyDescent="0.25">
      <c r="H486" s="4"/>
    </row>
    <row r="487" spans="8:8" x14ac:dyDescent="0.25">
      <c r="H487" s="4"/>
    </row>
    <row r="488" spans="8:8" x14ac:dyDescent="0.25">
      <c r="H488" s="4"/>
    </row>
    <row r="489" spans="8:8" x14ac:dyDescent="0.25">
      <c r="H489" s="4"/>
    </row>
    <row r="490" spans="8:8" x14ac:dyDescent="0.25">
      <c r="H490" s="4"/>
    </row>
    <row r="491" spans="8:8" x14ac:dyDescent="0.25">
      <c r="H491" s="4"/>
    </row>
    <row r="492" spans="8:8" x14ac:dyDescent="0.25">
      <c r="H492" s="4"/>
    </row>
    <row r="493" spans="8:8" x14ac:dyDescent="0.25">
      <c r="H493" s="4"/>
    </row>
    <row r="494" spans="8:8" x14ac:dyDescent="0.25">
      <c r="H494" s="4"/>
    </row>
    <row r="495" spans="8:8" x14ac:dyDescent="0.25">
      <c r="H495" s="4"/>
    </row>
    <row r="496" spans="8:8" x14ac:dyDescent="0.25">
      <c r="H496" s="4"/>
    </row>
    <row r="497" spans="8:8" x14ac:dyDescent="0.25">
      <c r="H497" s="4"/>
    </row>
    <row r="498" spans="8:8" x14ac:dyDescent="0.25">
      <c r="H498" s="4"/>
    </row>
    <row r="499" spans="8:8" x14ac:dyDescent="0.25">
      <c r="H499" s="4"/>
    </row>
    <row r="500" spans="8:8" x14ac:dyDescent="0.25">
      <c r="H500" s="4"/>
    </row>
    <row r="501" spans="8:8" x14ac:dyDescent="0.25">
      <c r="H501" s="4"/>
    </row>
    <row r="502" spans="8:8" x14ac:dyDescent="0.25">
      <c r="H502" s="4"/>
    </row>
    <row r="503" spans="8:8" x14ac:dyDescent="0.25">
      <c r="H503" s="4"/>
    </row>
    <row r="504" spans="8:8" x14ac:dyDescent="0.25">
      <c r="H504" s="4"/>
    </row>
    <row r="505" spans="8:8" x14ac:dyDescent="0.25">
      <c r="H505" s="4"/>
    </row>
    <row r="506" spans="8:8" x14ac:dyDescent="0.25">
      <c r="H506" s="4"/>
    </row>
    <row r="507" spans="8:8" x14ac:dyDescent="0.25">
      <c r="H507" s="4"/>
    </row>
    <row r="508" spans="8:8" x14ac:dyDescent="0.25">
      <c r="H508" s="4"/>
    </row>
    <row r="509" spans="8:8" x14ac:dyDescent="0.25">
      <c r="H509" s="4"/>
    </row>
    <row r="510" spans="8:8" x14ac:dyDescent="0.25">
      <c r="H510" s="4"/>
    </row>
    <row r="511" spans="8:8" x14ac:dyDescent="0.25">
      <c r="H511" s="4"/>
    </row>
    <row r="512" spans="8:8" x14ac:dyDescent="0.25">
      <c r="H512" s="4"/>
    </row>
    <row r="513" spans="8:8" x14ac:dyDescent="0.25">
      <c r="H513" s="4"/>
    </row>
    <row r="514" spans="8:8" x14ac:dyDescent="0.25">
      <c r="H514" s="4"/>
    </row>
    <row r="515" spans="8:8" x14ac:dyDescent="0.25">
      <c r="H515" s="4"/>
    </row>
    <row r="516" spans="8:8" x14ac:dyDescent="0.25">
      <c r="H516" s="4"/>
    </row>
    <row r="517" spans="8:8" x14ac:dyDescent="0.25">
      <c r="H517" s="4"/>
    </row>
    <row r="518" spans="8:8" x14ac:dyDescent="0.25">
      <c r="H518" s="4"/>
    </row>
    <row r="519" spans="8:8" x14ac:dyDescent="0.25">
      <c r="H519" s="4"/>
    </row>
    <row r="520" spans="8:8" x14ac:dyDescent="0.25">
      <c r="H520" s="4"/>
    </row>
    <row r="521" spans="8:8" x14ac:dyDescent="0.25">
      <c r="H521" s="4"/>
    </row>
    <row r="522" spans="8:8" x14ac:dyDescent="0.25">
      <c r="H522" s="4"/>
    </row>
    <row r="523" spans="8:8" x14ac:dyDescent="0.25">
      <c r="H523" s="4"/>
    </row>
    <row r="524" spans="8:8" x14ac:dyDescent="0.25">
      <c r="H524" s="4"/>
    </row>
    <row r="525" spans="8:8" x14ac:dyDescent="0.25">
      <c r="H525" s="4"/>
    </row>
    <row r="526" spans="8:8" x14ac:dyDescent="0.25">
      <c r="H526" s="4"/>
    </row>
    <row r="527" spans="8:8" x14ac:dyDescent="0.25">
      <c r="H527" s="4"/>
    </row>
    <row r="528" spans="8:8" x14ac:dyDescent="0.25">
      <c r="H528" s="4"/>
    </row>
    <row r="529" spans="8:8" x14ac:dyDescent="0.25">
      <c r="H529" s="4"/>
    </row>
    <row r="530" spans="8:8" x14ac:dyDescent="0.25">
      <c r="H530" s="4"/>
    </row>
    <row r="531" spans="8:8" x14ac:dyDescent="0.25">
      <c r="H531" s="4"/>
    </row>
    <row r="532" spans="8:8" x14ac:dyDescent="0.25">
      <c r="H532" s="4"/>
    </row>
    <row r="533" spans="8:8" x14ac:dyDescent="0.25">
      <c r="H533" s="4"/>
    </row>
    <row r="534" spans="8:8" x14ac:dyDescent="0.25">
      <c r="H534" s="4"/>
    </row>
    <row r="535" spans="8:8" x14ac:dyDescent="0.25">
      <c r="H535" s="4"/>
    </row>
    <row r="536" spans="8:8" x14ac:dyDescent="0.25">
      <c r="H536" s="4"/>
    </row>
    <row r="537" spans="8:8" x14ac:dyDescent="0.25">
      <c r="H537" s="4"/>
    </row>
    <row r="538" spans="8:8" x14ac:dyDescent="0.25">
      <c r="H538" s="4"/>
    </row>
    <row r="539" spans="8:8" x14ac:dyDescent="0.25">
      <c r="H539" s="4"/>
    </row>
    <row r="540" spans="8:8" x14ac:dyDescent="0.25">
      <c r="H540" s="4"/>
    </row>
    <row r="541" spans="8:8" x14ac:dyDescent="0.25">
      <c r="H541" s="4"/>
    </row>
    <row r="542" spans="8:8" x14ac:dyDescent="0.25">
      <c r="H542" s="4"/>
    </row>
    <row r="543" spans="8:8" x14ac:dyDescent="0.25">
      <c r="H543" s="4"/>
    </row>
    <row r="544" spans="8:8" x14ac:dyDescent="0.25">
      <c r="H544" s="4"/>
    </row>
    <row r="545" spans="8:8" x14ac:dyDescent="0.25">
      <c r="H545" s="4"/>
    </row>
    <row r="546" spans="8:8" x14ac:dyDescent="0.25">
      <c r="H546" s="4"/>
    </row>
    <row r="547" spans="8:8" x14ac:dyDescent="0.25">
      <c r="H547" s="4"/>
    </row>
    <row r="548" spans="8:8" x14ac:dyDescent="0.25">
      <c r="H548" s="4"/>
    </row>
    <row r="549" spans="8:8" x14ac:dyDescent="0.25">
      <c r="H549" s="4"/>
    </row>
    <row r="550" spans="8:8" x14ac:dyDescent="0.25">
      <c r="H550" s="4"/>
    </row>
    <row r="551" spans="8:8" x14ac:dyDescent="0.25">
      <c r="H551" s="4"/>
    </row>
    <row r="552" spans="8:8" x14ac:dyDescent="0.25">
      <c r="H552" s="4"/>
    </row>
    <row r="553" spans="8:8" x14ac:dyDescent="0.25">
      <c r="H553" s="4"/>
    </row>
    <row r="554" spans="8:8" x14ac:dyDescent="0.25">
      <c r="H554" s="4"/>
    </row>
    <row r="555" spans="8:8" x14ac:dyDescent="0.25">
      <c r="H555" s="4"/>
    </row>
    <row r="556" spans="8:8" x14ac:dyDescent="0.25">
      <c r="H556" s="4"/>
    </row>
    <row r="557" spans="8:8" x14ac:dyDescent="0.25">
      <c r="H557" s="4"/>
    </row>
    <row r="558" spans="8:8" x14ac:dyDescent="0.25">
      <c r="H558" s="4"/>
    </row>
    <row r="559" spans="8:8" x14ac:dyDescent="0.25">
      <c r="H559" s="4"/>
    </row>
    <row r="560" spans="8:8" x14ac:dyDescent="0.25">
      <c r="H560" s="4"/>
    </row>
    <row r="561" spans="8:8" x14ac:dyDescent="0.25">
      <c r="H561" s="4"/>
    </row>
    <row r="562" spans="8:8" x14ac:dyDescent="0.25">
      <c r="H562" s="4"/>
    </row>
    <row r="563" spans="8:8" x14ac:dyDescent="0.25">
      <c r="H563" s="4"/>
    </row>
    <row r="564" spans="8:8" x14ac:dyDescent="0.25">
      <c r="H564" s="4"/>
    </row>
    <row r="565" spans="8:8" x14ac:dyDescent="0.25">
      <c r="H565" s="4"/>
    </row>
    <row r="566" spans="8:8" x14ac:dyDescent="0.25">
      <c r="H566" s="4"/>
    </row>
    <row r="567" spans="8:8" x14ac:dyDescent="0.25">
      <c r="H567" s="4"/>
    </row>
    <row r="568" spans="8:8" x14ac:dyDescent="0.25">
      <c r="H568" s="4"/>
    </row>
    <row r="569" spans="8:8" x14ac:dyDescent="0.25">
      <c r="H569" s="4"/>
    </row>
    <row r="570" spans="8:8" x14ac:dyDescent="0.25">
      <c r="H570" s="4"/>
    </row>
    <row r="571" spans="8:8" x14ac:dyDescent="0.25">
      <c r="H571" s="4"/>
    </row>
    <row r="572" spans="8:8" x14ac:dyDescent="0.25">
      <c r="H572" s="4"/>
    </row>
    <row r="573" spans="8:8" x14ac:dyDescent="0.25">
      <c r="H573" s="4"/>
    </row>
    <row r="574" spans="8:8" x14ac:dyDescent="0.25">
      <c r="H574" s="4"/>
    </row>
    <row r="575" spans="8:8" x14ac:dyDescent="0.25">
      <c r="H575" s="4"/>
    </row>
    <row r="576" spans="8:8" x14ac:dyDescent="0.25">
      <c r="H576" s="4"/>
    </row>
    <row r="577" spans="8:8" x14ac:dyDescent="0.25">
      <c r="H577" s="4"/>
    </row>
    <row r="578" spans="8:8" x14ac:dyDescent="0.25">
      <c r="H578" s="4"/>
    </row>
    <row r="579" spans="8:8" x14ac:dyDescent="0.25">
      <c r="H579" s="4"/>
    </row>
    <row r="580" spans="8:8" x14ac:dyDescent="0.25">
      <c r="H580" s="4"/>
    </row>
  </sheetData>
  <sheetProtection password="DC3A" sheet="1" objects="1" scenarios="1" formatColumns="0" formatRows="0"/>
  <protectedRanges>
    <protectedRange sqref="G252:G256" name="CALIFICACIÓN2_2"/>
    <protectedRange sqref="H251:H256" name="CALIFICACIÓN2_2_1"/>
  </protectedRanges>
  <mergeCells count="346">
    <mergeCell ref="A345:E345"/>
    <mergeCell ref="B336:E336"/>
    <mergeCell ref="B337:E337"/>
    <mergeCell ref="B338:E338"/>
    <mergeCell ref="B339:E339"/>
    <mergeCell ref="B340:E340"/>
    <mergeCell ref="B341:E341"/>
    <mergeCell ref="B342:E342"/>
    <mergeCell ref="B343:E343"/>
    <mergeCell ref="B344:E344"/>
    <mergeCell ref="B327:E327"/>
    <mergeCell ref="B328:E328"/>
    <mergeCell ref="B329:E329"/>
    <mergeCell ref="B330:E330"/>
    <mergeCell ref="B331:E331"/>
    <mergeCell ref="B332:E332"/>
    <mergeCell ref="B333:E333"/>
    <mergeCell ref="B334:E334"/>
    <mergeCell ref="B335:E335"/>
    <mergeCell ref="B318:E318"/>
    <mergeCell ref="B319:E319"/>
    <mergeCell ref="B320:E320"/>
    <mergeCell ref="B321:E321"/>
    <mergeCell ref="B322:E322"/>
    <mergeCell ref="B323:E323"/>
    <mergeCell ref="B324:E324"/>
    <mergeCell ref="B325:E325"/>
    <mergeCell ref="B326:E326"/>
    <mergeCell ref="B309:E309"/>
    <mergeCell ref="B310:E310"/>
    <mergeCell ref="B311:E311"/>
    <mergeCell ref="B312:E312"/>
    <mergeCell ref="B313:E313"/>
    <mergeCell ref="B314:E314"/>
    <mergeCell ref="B315:E315"/>
    <mergeCell ref="B316:E316"/>
    <mergeCell ref="B317:E317"/>
    <mergeCell ref="A2:H2"/>
    <mergeCell ref="A3:H3"/>
    <mergeCell ref="A4:H4"/>
    <mergeCell ref="A5:H5"/>
    <mergeCell ref="A6:H6"/>
    <mergeCell ref="A7:H7"/>
    <mergeCell ref="A18:A19"/>
    <mergeCell ref="B18:E19"/>
    <mergeCell ref="F18:F19"/>
    <mergeCell ref="G18:G19"/>
    <mergeCell ref="H18:H19"/>
    <mergeCell ref="A14:H14"/>
    <mergeCell ref="A15:H15"/>
    <mergeCell ref="A8:H8"/>
    <mergeCell ref="A9:H9"/>
    <mergeCell ref="B10:H10"/>
    <mergeCell ref="B11:H11"/>
    <mergeCell ref="B12:H12"/>
    <mergeCell ref="A13:H13"/>
    <mergeCell ref="A16:H16"/>
    <mergeCell ref="B30:E30"/>
    <mergeCell ref="B31:E31"/>
    <mergeCell ref="B32:E32"/>
    <mergeCell ref="B33:E33"/>
    <mergeCell ref="B34:E34"/>
    <mergeCell ref="B35:E35"/>
    <mergeCell ref="B20:E20"/>
    <mergeCell ref="B24:E24"/>
    <mergeCell ref="B25:E25"/>
    <mergeCell ref="B26:E26"/>
    <mergeCell ref="B27:E27"/>
    <mergeCell ref="B28:E28"/>
    <mergeCell ref="B29:E29"/>
    <mergeCell ref="B21:E21"/>
    <mergeCell ref="B22:E22"/>
    <mergeCell ref="B23:E23"/>
    <mergeCell ref="B42:E42"/>
    <mergeCell ref="B43:E43"/>
    <mergeCell ref="B44:E44"/>
    <mergeCell ref="B45:E45"/>
    <mergeCell ref="B46:E46"/>
    <mergeCell ref="B47:E47"/>
    <mergeCell ref="B36:E36"/>
    <mergeCell ref="B37:E37"/>
    <mergeCell ref="B38:E38"/>
    <mergeCell ref="B39:E39"/>
    <mergeCell ref="B40:E40"/>
    <mergeCell ref="B41:E41"/>
    <mergeCell ref="B54:E54"/>
    <mergeCell ref="B55:E55"/>
    <mergeCell ref="B56:E56"/>
    <mergeCell ref="B57:E57"/>
    <mergeCell ref="B58:E58"/>
    <mergeCell ref="B59:E59"/>
    <mergeCell ref="B48:E48"/>
    <mergeCell ref="B49:E49"/>
    <mergeCell ref="B50:E50"/>
    <mergeCell ref="B51:E51"/>
    <mergeCell ref="B52:E52"/>
    <mergeCell ref="B53:E53"/>
    <mergeCell ref="B66:E66"/>
    <mergeCell ref="B67:E67"/>
    <mergeCell ref="B68:E68"/>
    <mergeCell ref="B69:E69"/>
    <mergeCell ref="B70:E70"/>
    <mergeCell ref="B71:E71"/>
    <mergeCell ref="B60:E60"/>
    <mergeCell ref="B61:E61"/>
    <mergeCell ref="B62:E62"/>
    <mergeCell ref="B63:E63"/>
    <mergeCell ref="B64:E64"/>
    <mergeCell ref="B65:E65"/>
    <mergeCell ref="B78:E78"/>
    <mergeCell ref="B79:E79"/>
    <mergeCell ref="B80:E80"/>
    <mergeCell ref="B81:E81"/>
    <mergeCell ref="B82:E82"/>
    <mergeCell ref="B83:E83"/>
    <mergeCell ref="B72:E72"/>
    <mergeCell ref="B73:E73"/>
    <mergeCell ref="B74:E74"/>
    <mergeCell ref="B75:E75"/>
    <mergeCell ref="B76:E76"/>
    <mergeCell ref="B77:E77"/>
    <mergeCell ref="B90:E90"/>
    <mergeCell ref="B91:E91"/>
    <mergeCell ref="B92:E92"/>
    <mergeCell ref="B93:E93"/>
    <mergeCell ref="B94:E94"/>
    <mergeCell ref="B95:E95"/>
    <mergeCell ref="B84:E84"/>
    <mergeCell ref="B85:E85"/>
    <mergeCell ref="B86:E86"/>
    <mergeCell ref="B87:E87"/>
    <mergeCell ref="B88:E88"/>
    <mergeCell ref="B89:E89"/>
    <mergeCell ref="B102:E102"/>
    <mergeCell ref="B103:E103"/>
    <mergeCell ref="B104:E104"/>
    <mergeCell ref="B105:E105"/>
    <mergeCell ref="B106:E106"/>
    <mergeCell ref="B107:E107"/>
    <mergeCell ref="B96:E96"/>
    <mergeCell ref="B97:E97"/>
    <mergeCell ref="B98:E98"/>
    <mergeCell ref="B99:E99"/>
    <mergeCell ref="B100:E100"/>
    <mergeCell ref="B101:E101"/>
    <mergeCell ref="B114:E114"/>
    <mergeCell ref="B115:E115"/>
    <mergeCell ref="B116:E116"/>
    <mergeCell ref="B117:E117"/>
    <mergeCell ref="B118:E118"/>
    <mergeCell ref="B119:E119"/>
    <mergeCell ref="B108:E108"/>
    <mergeCell ref="B109:E109"/>
    <mergeCell ref="B110:E110"/>
    <mergeCell ref="B111:E111"/>
    <mergeCell ref="B112:E112"/>
    <mergeCell ref="B113:E113"/>
    <mergeCell ref="B126:E126"/>
    <mergeCell ref="B127:E127"/>
    <mergeCell ref="B128:E128"/>
    <mergeCell ref="B129:E129"/>
    <mergeCell ref="B130:E130"/>
    <mergeCell ref="B131:E131"/>
    <mergeCell ref="B120:E120"/>
    <mergeCell ref="B121:E121"/>
    <mergeCell ref="B122:E122"/>
    <mergeCell ref="B123:E123"/>
    <mergeCell ref="B124:E124"/>
    <mergeCell ref="B125:E125"/>
    <mergeCell ref="B138:E138"/>
    <mergeCell ref="B139:E139"/>
    <mergeCell ref="B140:E140"/>
    <mergeCell ref="B141:E141"/>
    <mergeCell ref="B142:E142"/>
    <mergeCell ref="B143:E143"/>
    <mergeCell ref="B132:E132"/>
    <mergeCell ref="B133:E133"/>
    <mergeCell ref="B134:E134"/>
    <mergeCell ref="B135:E135"/>
    <mergeCell ref="B136:E136"/>
    <mergeCell ref="B137:E137"/>
    <mergeCell ref="B150:E150"/>
    <mergeCell ref="B151:E151"/>
    <mergeCell ref="B152:E152"/>
    <mergeCell ref="B153:E153"/>
    <mergeCell ref="B154:E154"/>
    <mergeCell ref="B155:E155"/>
    <mergeCell ref="B144:E144"/>
    <mergeCell ref="B145:E145"/>
    <mergeCell ref="B146:E146"/>
    <mergeCell ref="B147:E147"/>
    <mergeCell ref="B148:E148"/>
    <mergeCell ref="B149:E149"/>
    <mergeCell ref="B162:E162"/>
    <mergeCell ref="B163:E163"/>
    <mergeCell ref="B164:E164"/>
    <mergeCell ref="B165:E165"/>
    <mergeCell ref="B166:E166"/>
    <mergeCell ref="B167:E167"/>
    <mergeCell ref="B156:E156"/>
    <mergeCell ref="B157:E157"/>
    <mergeCell ref="B158:E158"/>
    <mergeCell ref="B159:E159"/>
    <mergeCell ref="B160:E160"/>
    <mergeCell ref="B161:E161"/>
    <mergeCell ref="B174:E174"/>
    <mergeCell ref="B175:E175"/>
    <mergeCell ref="B176:E176"/>
    <mergeCell ref="B177:E177"/>
    <mergeCell ref="B178:E178"/>
    <mergeCell ref="B179:E179"/>
    <mergeCell ref="B168:E168"/>
    <mergeCell ref="B169:E169"/>
    <mergeCell ref="B170:E170"/>
    <mergeCell ref="B171:E171"/>
    <mergeCell ref="B172:E172"/>
    <mergeCell ref="B173:E173"/>
    <mergeCell ref="B186:E186"/>
    <mergeCell ref="B187:E187"/>
    <mergeCell ref="B188:E188"/>
    <mergeCell ref="B189:E189"/>
    <mergeCell ref="B190:E190"/>
    <mergeCell ref="B191:E191"/>
    <mergeCell ref="B180:E180"/>
    <mergeCell ref="B181:E181"/>
    <mergeCell ref="B182:E182"/>
    <mergeCell ref="B183:E183"/>
    <mergeCell ref="B184:E184"/>
    <mergeCell ref="B185:E185"/>
    <mergeCell ref="B198:E198"/>
    <mergeCell ref="B199:E199"/>
    <mergeCell ref="B200:E200"/>
    <mergeCell ref="B201:E201"/>
    <mergeCell ref="B202:E202"/>
    <mergeCell ref="B203:E203"/>
    <mergeCell ref="B192:E192"/>
    <mergeCell ref="B193:E193"/>
    <mergeCell ref="B194:E194"/>
    <mergeCell ref="B195:E195"/>
    <mergeCell ref="B196:E196"/>
    <mergeCell ref="B197:E197"/>
    <mergeCell ref="B210:E210"/>
    <mergeCell ref="B211:E211"/>
    <mergeCell ref="B212:E212"/>
    <mergeCell ref="B213:E213"/>
    <mergeCell ref="B214:E214"/>
    <mergeCell ref="B215:E215"/>
    <mergeCell ref="B204:E204"/>
    <mergeCell ref="B205:E205"/>
    <mergeCell ref="B206:E206"/>
    <mergeCell ref="B207:E207"/>
    <mergeCell ref="B208:E208"/>
    <mergeCell ref="B209:E209"/>
    <mergeCell ref="B222:E222"/>
    <mergeCell ref="B223:E223"/>
    <mergeCell ref="B224:E224"/>
    <mergeCell ref="B225:E225"/>
    <mergeCell ref="B226:E226"/>
    <mergeCell ref="B227:E227"/>
    <mergeCell ref="B216:E216"/>
    <mergeCell ref="B217:E217"/>
    <mergeCell ref="B218:E218"/>
    <mergeCell ref="B219:E219"/>
    <mergeCell ref="B220:E220"/>
    <mergeCell ref="B221:E221"/>
    <mergeCell ref="B234:E234"/>
    <mergeCell ref="B235:E235"/>
    <mergeCell ref="B236:E236"/>
    <mergeCell ref="B237:E237"/>
    <mergeCell ref="B238:E238"/>
    <mergeCell ref="B239:E239"/>
    <mergeCell ref="B228:E228"/>
    <mergeCell ref="B229:E229"/>
    <mergeCell ref="B230:E230"/>
    <mergeCell ref="B231:E231"/>
    <mergeCell ref="B232:E232"/>
    <mergeCell ref="B233:E233"/>
    <mergeCell ref="B246:E246"/>
    <mergeCell ref="B247:E247"/>
    <mergeCell ref="B248:E248"/>
    <mergeCell ref="B249:E249"/>
    <mergeCell ref="B250:E250"/>
    <mergeCell ref="B251:E251"/>
    <mergeCell ref="B240:E240"/>
    <mergeCell ref="B241:E241"/>
    <mergeCell ref="B242:E242"/>
    <mergeCell ref="B243:E243"/>
    <mergeCell ref="B244:E244"/>
    <mergeCell ref="B245:E245"/>
    <mergeCell ref="B258:E258"/>
    <mergeCell ref="B259:E259"/>
    <mergeCell ref="B260:E260"/>
    <mergeCell ref="B261:E261"/>
    <mergeCell ref="B262:E262"/>
    <mergeCell ref="B263:E263"/>
    <mergeCell ref="B252:E252"/>
    <mergeCell ref="B253:E253"/>
    <mergeCell ref="B254:E254"/>
    <mergeCell ref="B255:E255"/>
    <mergeCell ref="B256:E256"/>
    <mergeCell ref="B257:E257"/>
    <mergeCell ref="B270:E270"/>
    <mergeCell ref="B271:E271"/>
    <mergeCell ref="B272:E272"/>
    <mergeCell ref="B273:E273"/>
    <mergeCell ref="B274:E274"/>
    <mergeCell ref="B275:E275"/>
    <mergeCell ref="B264:E264"/>
    <mergeCell ref="B265:E265"/>
    <mergeCell ref="B266:E266"/>
    <mergeCell ref="B267:E267"/>
    <mergeCell ref="B268:E268"/>
    <mergeCell ref="B269:E269"/>
    <mergeCell ref="B283:E283"/>
    <mergeCell ref="B284:E284"/>
    <mergeCell ref="B285:E285"/>
    <mergeCell ref="B286:E286"/>
    <mergeCell ref="B287:E287"/>
    <mergeCell ref="B276:E276"/>
    <mergeCell ref="B277:E277"/>
    <mergeCell ref="B278:E278"/>
    <mergeCell ref="B279:E279"/>
    <mergeCell ref="B280:E280"/>
    <mergeCell ref="B281:E281"/>
    <mergeCell ref="B282:E282"/>
    <mergeCell ref="B306:E306"/>
    <mergeCell ref="B307:E307"/>
    <mergeCell ref="B308:E308"/>
    <mergeCell ref="B300:E300"/>
    <mergeCell ref="B301:E301"/>
    <mergeCell ref="B302:E302"/>
    <mergeCell ref="B303:E303"/>
    <mergeCell ref="B304:E304"/>
    <mergeCell ref="B305:E305"/>
    <mergeCell ref="B294:E294"/>
    <mergeCell ref="B295:E295"/>
    <mergeCell ref="B296:E296"/>
    <mergeCell ref="B297:E297"/>
    <mergeCell ref="B298:E298"/>
    <mergeCell ref="B299:E299"/>
    <mergeCell ref="B288:E288"/>
    <mergeCell ref="B289:E289"/>
    <mergeCell ref="B290:E290"/>
    <mergeCell ref="B291:E291"/>
    <mergeCell ref="B292:E292"/>
    <mergeCell ref="B293:E293"/>
  </mergeCells>
  <pageMargins left="0.25" right="0.25" top="0.75" bottom="0.75" header="0.3" footer="0.3"/>
  <pageSetup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Bohorquez Isaza</dc:creator>
  <cp:lastModifiedBy>Andrés Franco</cp:lastModifiedBy>
  <cp:lastPrinted>2021-06-08T13:46:58Z</cp:lastPrinted>
  <dcterms:created xsi:type="dcterms:W3CDTF">2016-09-06T16:12:04Z</dcterms:created>
  <dcterms:modified xsi:type="dcterms:W3CDTF">2021-06-09T02:09:25Z</dcterms:modified>
</cp:coreProperties>
</file>