
<file path=[Content_Types].xml><?xml version="1.0" encoding="utf-8"?>
<Types xmlns="http://schemas.openxmlformats.org/package/2006/content-types">
  <Default Extension="png" ContentType="image/png"/>
  <Default Extension="bin" ContentType="application/vnd.openxmlformats-officedocument.spreadsheetml.printerSettings"/>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charts/chart8.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GESTION DE CALIDAD\PLAN ESTRATEGICO\INFORMES DE SEGUIMIENTO PLAN ESTRATEGICO\2018\DICIEMBRE\"/>
    </mc:Choice>
  </mc:AlternateContent>
  <bookViews>
    <workbookView xWindow="0" yWindow="0" windowWidth="20490" windowHeight="6630" tabRatio="823" activeTab="2"/>
  </bookViews>
  <sheets>
    <sheet name="Inicio" sheetId="30" r:id="rId1"/>
    <sheet name="Instrucciones" sheetId="24" r:id="rId2"/>
    <sheet name="Autodiagnóstico " sheetId="12" r:id="rId3"/>
    <sheet name="Gráficas" sheetId="33" r:id="rId4"/>
    <sheet name="Resultados Rutas" sheetId="34" r:id="rId5"/>
    <sheet name="Plan de Acción" sheetId="36" r:id="rId6"/>
    <sheet name="Rutas Filtro" sheetId="37" r:id="rId7"/>
    <sheet name="Referencias" sheetId="28" r:id="rId8"/>
  </sheets>
  <externalReferences>
    <externalReference r:id="rId9"/>
    <externalReference r:id="rId10"/>
  </externalReferences>
  <definedNames>
    <definedName name="_xlnm._FilterDatabase" localSheetId="2" hidden="1">'Autodiagnóstico '!$C$11:$O$670</definedName>
    <definedName name="_xlnm._FilterDatabase" localSheetId="6" hidden="1">'Rutas Filtro'!$I$11:$U$145</definedName>
    <definedName name="Acciones_Categoría_3">'[1]Ponderaciones y parámetros'!$K$6:$N$6</definedName>
    <definedName name="Nombre" localSheetId="1">'[2]Tipología entidad'!$A$2:$A$1048576</definedName>
    <definedName name="Nombre">#REF!</definedName>
    <definedName name="Simulador">[1]Listas!$B$2:$B$4</definedName>
  </definedNames>
  <calcPr calcId="152511"/>
  <fileRecoveryPr autoRecover="0"/>
</workbook>
</file>

<file path=xl/calcChain.xml><?xml version="1.0" encoding="utf-8"?>
<calcChain xmlns="http://schemas.openxmlformats.org/spreadsheetml/2006/main">
  <c r="D13" i="12" l="1"/>
  <c r="F13" i="12"/>
  <c r="AC23" i="12" l="1"/>
  <c r="AC78" i="12"/>
  <c r="AC178" i="12"/>
  <c r="AC183" i="12"/>
  <c r="AC238" i="12"/>
  <c r="AC248" i="12"/>
  <c r="AC360" i="12"/>
  <c r="AC365" i="12"/>
  <c r="AC370" i="12"/>
  <c r="AC375" i="12"/>
  <c r="AC476" i="12"/>
  <c r="AC481" i="12"/>
  <c r="AC616" i="12"/>
  <c r="U88" i="12"/>
  <c r="U108" i="12"/>
  <c r="U380" i="12"/>
  <c r="U425" i="12"/>
  <c r="U441" i="12"/>
  <c r="U456" i="12"/>
  <c r="U496" i="12"/>
  <c r="U521" i="12"/>
  <c r="U581" i="12"/>
  <c r="AG58" i="12"/>
  <c r="AG63" i="12"/>
  <c r="AG33" i="12"/>
  <c r="AG38" i="12"/>
  <c r="AG43" i="12"/>
  <c r="AG48" i="12"/>
  <c r="AG53" i="12"/>
  <c r="AG68" i="12"/>
  <c r="AG73" i="12"/>
  <c r="AG78" i="12"/>
  <c r="AG83" i="12"/>
  <c r="AG88" i="12"/>
  <c r="AG93" i="12"/>
  <c r="AG98" i="12"/>
  <c r="AG103" i="12"/>
  <c r="AG108" i="12"/>
  <c r="AG113" i="12"/>
  <c r="AG118" i="12"/>
  <c r="AG123" i="12"/>
  <c r="AG128" i="12"/>
  <c r="AG133" i="12"/>
  <c r="AG138" i="12"/>
  <c r="AG143" i="12"/>
  <c r="AG148" i="12"/>
  <c r="AG153" i="12"/>
  <c r="AG158" i="12"/>
  <c r="AG188" i="12"/>
  <c r="AG193" i="12"/>
  <c r="AG198" i="12"/>
  <c r="AG203" i="12"/>
  <c r="AG218" i="12"/>
  <c r="AG536" i="12"/>
  <c r="AG546" i="12"/>
  <c r="AG601" i="12"/>
  <c r="AG641" i="12"/>
  <c r="Y78" i="12"/>
  <c r="Y98" i="12"/>
  <c r="Y108" i="12"/>
  <c r="Y118" i="12"/>
  <c r="Y193" i="12"/>
  <c r="Y198" i="12"/>
  <c r="Y223" i="12"/>
  <c r="Y248" i="12"/>
  <c r="Y253" i="12"/>
  <c r="Y258" i="12"/>
  <c r="Y279" i="12"/>
  <c r="Y395" i="12"/>
  <c r="Y400" i="12"/>
  <c r="Y405" i="12"/>
  <c r="Y486" i="12"/>
  <c r="Y551" i="12"/>
  <c r="Y571" i="12"/>
  <c r="Y596" i="12"/>
  <c r="Y611" i="12"/>
  <c r="Y621" i="12"/>
  <c r="Y626" i="12"/>
  <c r="Y631" i="12"/>
  <c r="Y636" i="12"/>
  <c r="Y656" i="12"/>
  <c r="AE28" i="12"/>
  <c r="AE68" i="12"/>
  <c r="AE98" i="12"/>
  <c r="AE128" i="12"/>
  <c r="AE138" i="12"/>
  <c r="AE158" i="12"/>
  <c r="AE168" i="12"/>
  <c r="AE173" i="12"/>
  <c r="AE193" i="12"/>
  <c r="AE208" i="12"/>
  <c r="AE213" i="12"/>
  <c r="AE218" i="12"/>
  <c r="AE223" i="12"/>
  <c r="AE228" i="12"/>
  <c r="AE238" i="12"/>
  <c r="AE294" i="12"/>
  <c r="AE330" i="12"/>
  <c r="AE415" i="12"/>
  <c r="AE420" i="12"/>
  <c r="AE461" i="12"/>
  <c r="AE476" i="12"/>
  <c r="AE511" i="12"/>
  <c r="AE526" i="12"/>
  <c r="AE541" i="12"/>
  <c r="AE546" i="12"/>
  <c r="AE556" i="12"/>
  <c r="AE576" i="12"/>
  <c r="AE611" i="12"/>
  <c r="AE616" i="12"/>
  <c r="AE631" i="12"/>
  <c r="AE646" i="12"/>
  <c r="F16" i="28"/>
  <c r="AF666" i="12"/>
  <c r="AB666" i="12"/>
  <c r="Z661" i="12"/>
  <c r="W661" i="12"/>
  <c r="Z656" i="12"/>
  <c r="W656" i="12"/>
  <c r="Z591" i="12"/>
  <c r="X591" i="12"/>
  <c r="W591" i="12"/>
  <c r="AF541" i="12"/>
  <c r="X511" i="12"/>
  <c r="AD501" i="12"/>
  <c r="Z501" i="12"/>
  <c r="W501" i="12"/>
  <c r="AA486" i="12"/>
  <c r="Z486" i="12"/>
  <c r="W486" i="12"/>
  <c r="V486" i="12"/>
  <c r="AF168" i="12"/>
  <c r="AF158" i="12"/>
  <c r="F39" i="28"/>
  <c r="G140" i="28"/>
  <c r="G139" i="28"/>
  <c r="G138" i="28"/>
  <c r="F140" i="28"/>
  <c r="F139" i="28"/>
  <c r="F138" i="28"/>
  <c r="D140" i="28"/>
  <c r="D138" i="28"/>
  <c r="G125" i="28"/>
  <c r="F125" i="28"/>
  <c r="G115" i="28"/>
  <c r="F115" i="28"/>
  <c r="G107" i="28"/>
  <c r="F107" i="28"/>
  <c r="G104" i="28"/>
  <c r="G38" i="28"/>
  <c r="F38" i="28"/>
  <c r="G36" i="28"/>
  <c r="F36" i="28"/>
  <c r="J132" i="33"/>
  <c r="J131" i="33"/>
  <c r="J9" i="12"/>
  <c r="K12" i="33" s="1"/>
  <c r="D641" i="12"/>
  <c r="F666" i="12"/>
  <c r="L132" i="33" s="1"/>
  <c r="F656" i="12"/>
  <c r="L131" i="33" s="1"/>
  <c r="F551" i="12"/>
  <c r="L111" i="33" s="1"/>
  <c r="F163" i="12"/>
  <c r="L82" i="33" s="1"/>
  <c r="F148" i="12"/>
  <c r="L81" i="33" s="1"/>
  <c r="L34" i="33"/>
  <c r="AD78" i="12"/>
  <c r="J130" i="33"/>
  <c r="J129" i="33"/>
  <c r="K126" i="33"/>
  <c r="J108" i="33"/>
  <c r="J115" i="33"/>
  <c r="J114" i="33"/>
  <c r="J113" i="33"/>
  <c r="J112" i="33"/>
  <c r="J111" i="33"/>
  <c r="J110" i="33"/>
  <c r="J109" i="33"/>
  <c r="J107" i="33"/>
  <c r="J106" i="33"/>
  <c r="J105" i="33"/>
  <c r="K100" i="33"/>
  <c r="J84" i="33"/>
  <c r="J83" i="33"/>
  <c r="J82" i="33"/>
  <c r="J81" i="33"/>
  <c r="J80" i="33"/>
  <c r="K77" i="33"/>
  <c r="I61" i="33"/>
  <c r="I60" i="33"/>
  <c r="I59" i="33"/>
  <c r="I58" i="33"/>
  <c r="I57" i="33"/>
  <c r="K54" i="33"/>
  <c r="J37" i="33"/>
  <c r="J36" i="33"/>
  <c r="J35" i="33"/>
  <c r="J34" i="33"/>
  <c r="AA651" i="12"/>
  <c r="X651" i="12"/>
  <c r="Z646" i="12"/>
  <c r="Z636" i="12"/>
  <c r="AA631" i="12"/>
  <c r="AA626" i="12"/>
  <c r="Z626" i="12"/>
  <c r="AA621" i="12"/>
  <c r="AF621" i="12"/>
  <c r="AD616" i="12"/>
  <c r="AB611" i="12"/>
  <c r="AA611" i="12"/>
  <c r="Z611" i="12"/>
  <c r="W611" i="12"/>
  <c r="AD606" i="12"/>
  <c r="Z606" i="12"/>
  <c r="AF596" i="12"/>
  <c r="AA596" i="12"/>
  <c r="Z596" i="12"/>
  <c r="X596" i="12"/>
  <c r="W596" i="12"/>
  <c r="AF586" i="12"/>
  <c r="AA586" i="12"/>
  <c r="W586" i="12"/>
  <c r="AA566" i="12"/>
  <c r="AA561" i="12"/>
  <c r="AA551" i="12"/>
  <c r="Z551" i="12"/>
  <c r="X551" i="12"/>
  <c r="W551" i="12"/>
  <c r="V551" i="12"/>
  <c r="W531" i="12"/>
  <c r="V531" i="12"/>
  <c r="W521" i="12"/>
  <c r="V521" i="12"/>
  <c r="W516" i="12"/>
  <c r="V516" i="12"/>
  <c r="Z506" i="12"/>
  <c r="W506" i="12"/>
  <c r="V506" i="12"/>
  <c r="W496" i="12"/>
  <c r="AB491" i="12"/>
  <c r="W491" i="12"/>
  <c r="V491" i="12"/>
  <c r="AD481" i="12"/>
  <c r="W481" i="12"/>
  <c r="V481" i="12"/>
  <c r="AF476" i="12"/>
  <c r="AD476" i="12"/>
  <c r="AA476" i="12"/>
  <c r="W476" i="12"/>
  <c r="V476" i="12"/>
  <c r="W471" i="12"/>
  <c r="V471" i="12"/>
  <c r="W466" i="12"/>
  <c r="V466" i="12"/>
  <c r="AF461" i="12"/>
  <c r="AA461" i="12"/>
  <c r="X461" i="12"/>
  <c r="W461" i="12"/>
  <c r="V461" i="12"/>
  <c r="AA456" i="12"/>
  <c r="W456" i="12"/>
  <c r="V456" i="12"/>
  <c r="W451" i="12"/>
  <c r="V451" i="12"/>
  <c r="W446" i="12"/>
  <c r="V446" i="12"/>
  <c r="W441" i="12"/>
  <c r="V441" i="12"/>
  <c r="W436" i="12"/>
  <c r="V436" i="12"/>
  <c r="W431" i="12"/>
  <c r="V431" i="12"/>
  <c r="W410" i="12"/>
  <c r="AD400" i="12"/>
  <c r="Z400" i="12"/>
  <c r="W395" i="12"/>
  <c r="V395" i="12"/>
  <c r="AB390" i="12"/>
  <c r="AB385" i="12"/>
  <c r="AB380" i="12"/>
  <c r="AD375" i="12"/>
  <c r="AB375" i="12"/>
  <c r="AB370" i="12"/>
  <c r="AF365" i="12"/>
  <c r="X365" i="12"/>
  <c r="AB365" i="12"/>
  <c r="AB360" i="12"/>
  <c r="AB355" i="12"/>
  <c r="AB350" i="12"/>
  <c r="AB345" i="12"/>
  <c r="AB340" i="12"/>
  <c r="AB335" i="12"/>
  <c r="AF330" i="12"/>
  <c r="AA330" i="12"/>
  <c r="Z330" i="12"/>
  <c r="AB330" i="12"/>
  <c r="AB325" i="12"/>
  <c r="AD320" i="12"/>
  <c r="AA320" i="12"/>
  <c r="AB320" i="12"/>
  <c r="AB315" i="12"/>
  <c r="AB310" i="12"/>
  <c r="AA305" i="12"/>
  <c r="AB305" i="12"/>
  <c r="Z300" i="12"/>
  <c r="AB300" i="12"/>
  <c r="AD294" i="12"/>
  <c r="AB294" i="12"/>
  <c r="AB289" i="12"/>
  <c r="AB284" i="12"/>
  <c r="Z279" i="12"/>
  <c r="AB279" i="12"/>
  <c r="AB274" i="12"/>
  <c r="AB269" i="12"/>
  <c r="AB263" i="12"/>
  <c r="AB258" i="12"/>
  <c r="AB253" i="12"/>
  <c r="AB248" i="12"/>
  <c r="AB243" i="12"/>
  <c r="AF238" i="12"/>
  <c r="AD238" i="12"/>
  <c r="AB233" i="12"/>
  <c r="AF228" i="12"/>
  <c r="W223" i="12"/>
  <c r="AF218" i="12"/>
  <c r="AD218" i="12"/>
  <c r="AB218" i="12"/>
  <c r="W218" i="12"/>
  <c r="AF213" i="12"/>
  <c r="AB213" i="12"/>
  <c r="AF208" i="12"/>
  <c r="AB203" i="12"/>
  <c r="W203" i="12"/>
  <c r="V203" i="12"/>
  <c r="AB198" i="12"/>
  <c r="Z198" i="12"/>
  <c r="W198" i="12"/>
  <c r="V193" i="12"/>
  <c r="AD183" i="12"/>
  <c r="AB183" i="12"/>
  <c r="Z183" i="12"/>
  <c r="W183" i="12"/>
  <c r="AD178" i="12"/>
  <c r="AB178" i="12"/>
  <c r="Z178" i="12"/>
  <c r="AF163" i="12"/>
  <c r="AB163" i="12"/>
  <c r="W163" i="12"/>
  <c r="W153" i="12"/>
  <c r="V153" i="12"/>
  <c r="Z143" i="12"/>
  <c r="W143" i="12"/>
  <c r="V133" i="12"/>
  <c r="AA118" i="12"/>
  <c r="X118" i="12"/>
  <c r="AF113" i="12"/>
  <c r="Z108" i="12"/>
  <c r="W108" i="12"/>
  <c r="V108" i="12"/>
  <c r="W103" i="12"/>
  <c r="AD98" i="12"/>
  <c r="AA98" i="12"/>
  <c r="Z98" i="12"/>
  <c r="Z88" i="12"/>
  <c r="AA83" i="12"/>
  <c r="Z83" i="12"/>
  <c r="W83" i="12"/>
  <c r="V83" i="12"/>
  <c r="AB78" i="12"/>
  <c r="V73" i="12"/>
  <c r="AF68" i="12"/>
  <c r="X68" i="12"/>
  <c r="AB63" i="12"/>
  <c r="AB23" i="12"/>
  <c r="Z23" i="12"/>
  <c r="AF18" i="12"/>
  <c r="Z13" i="12"/>
  <c r="G137" i="28"/>
  <c r="F137" i="28"/>
  <c r="G136" i="28"/>
  <c r="F136" i="28"/>
  <c r="D136" i="28"/>
  <c r="G135" i="28"/>
  <c r="F135" i="28"/>
  <c r="D135" i="28"/>
  <c r="C135" i="28"/>
  <c r="G134" i="28"/>
  <c r="F134" i="28"/>
  <c r="G133" i="28"/>
  <c r="F133" i="28"/>
  <c r="G132" i="28"/>
  <c r="F132" i="28"/>
  <c r="G131" i="28"/>
  <c r="F131" i="28"/>
  <c r="G130" i="28"/>
  <c r="F130" i="28"/>
  <c r="G129" i="28"/>
  <c r="F129" i="28"/>
  <c r="D129" i="28"/>
  <c r="G128" i="28"/>
  <c r="F128" i="28"/>
  <c r="D128" i="28"/>
  <c r="G127" i="28"/>
  <c r="F127" i="28"/>
  <c r="D127" i="28"/>
  <c r="G126" i="28"/>
  <c r="F126" i="28"/>
  <c r="D126" i="28"/>
  <c r="G124" i="28"/>
  <c r="F124" i="28"/>
  <c r="G123" i="28"/>
  <c r="G122" i="28"/>
  <c r="G121" i="28"/>
  <c r="G120" i="28"/>
  <c r="G119" i="28"/>
  <c r="G118" i="28"/>
  <c r="G117" i="28"/>
  <c r="F117" i="28"/>
  <c r="D117" i="28"/>
  <c r="G116" i="28"/>
  <c r="F116" i="28"/>
  <c r="G114" i="28"/>
  <c r="F114" i="28"/>
  <c r="G113" i="28"/>
  <c r="F113" i="28"/>
  <c r="G112" i="28"/>
  <c r="F112" i="28"/>
  <c r="G111" i="28"/>
  <c r="F111" i="28"/>
  <c r="G110" i="28"/>
  <c r="F110" i="28"/>
  <c r="G109" i="28"/>
  <c r="F109" i="28"/>
  <c r="D109" i="28"/>
  <c r="G108" i="28"/>
  <c r="F108" i="28"/>
  <c r="G106" i="28"/>
  <c r="F106" i="28"/>
  <c r="G105" i="28"/>
  <c r="G103" i="28"/>
  <c r="G102" i="28"/>
  <c r="G101" i="28"/>
  <c r="G100" i="28"/>
  <c r="G99" i="28"/>
  <c r="G98" i="28"/>
  <c r="G97" i="28"/>
  <c r="G96" i="28"/>
  <c r="G95" i="28"/>
  <c r="G94" i="28"/>
  <c r="G93" i="28"/>
  <c r="F92" i="28"/>
  <c r="G91" i="28"/>
  <c r="G90" i="28"/>
  <c r="G89" i="28"/>
  <c r="G88" i="28"/>
  <c r="G87" i="28"/>
  <c r="G86" i="28"/>
  <c r="G85" i="28"/>
  <c r="F85" i="28"/>
  <c r="D85" i="28"/>
  <c r="G84" i="28"/>
  <c r="F84" i="28"/>
  <c r="G83" i="28"/>
  <c r="G82" i="28"/>
  <c r="G81" i="28"/>
  <c r="G80" i="28"/>
  <c r="G79" i="28"/>
  <c r="G78" i="28"/>
  <c r="G77" i="28"/>
  <c r="G76" i="28"/>
  <c r="G75" i="28"/>
  <c r="G74" i="28"/>
  <c r="G73" i="28"/>
  <c r="G72" i="28"/>
  <c r="G71" i="28"/>
  <c r="G70" i="28"/>
  <c r="G69" i="28"/>
  <c r="G68" i="28"/>
  <c r="G67" i="28"/>
  <c r="G66" i="28"/>
  <c r="F65" i="28"/>
  <c r="G64" i="28"/>
  <c r="G63" i="28"/>
  <c r="G62" i="28"/>
  <c r="G61" i="28"/>
  <c r="G60" i="28"/>
  <c r="G59" i="28"/>
  <c r="F58" i="28"/>
  <c r="G57" i="28"/>
  <c r="G56" i="28"/>
  <c r="G55" i="28"/>
  <c r="G54" i="28"/>
  <c r="G53" i="28"/>
  <c r="F53" i="28"/>
  <c r="D53" i="28"/>
  <c r="G52" i="28"/>
  <c r="F52" i="28"/>
  <c r="G51" i="28"/>
  <c r="G50" i="28"/>
  <c r="G49" i="28"/>
  <c r="F49" i="28"/>
  <c r="G48" i="28"/>
  <c r="F48" i="28"/>
  <c r="G47" i="28"/>
  <c r="F47" i="28"/>
  <c r="G46" i="28"/>
  <c r="F46" i="28"/>
  <c r="D46" i="28"/>
  <c r="G45" i="28"/>
  <c r="F45" i="28"/>
  <c r="G44" i="28"/>
  <c r="F44" i="28"/>
  <c r="G43" i="28"/>
  <c r="F43" i="28"/>
  <c r="G42" i="28"/>
  <c r="F42" i="28"/>
  <c r="D42" i="28"/>
  <c r="G41" i="28"/>
  <c r="F41" i="28"/>
  <c r="D41" i="28"/>
  <c r="C41" i="28"/>
  <c r="G40" i="28"/>
  <c r="F40" i="28"/>
  <c r="D40" i="28"/>
  <c r="G39" i="28"/>
  <c r="D39" i="28"/>
  <c r="G37" i="28"/>
  <c r="F37" i="28"/>
  <c r="D37" i="28"/>
  <c r="G35" i="28"/>
  <c r="F35" i="28"/>
  <c r="G34" i="28"/>
  <c r="F34" i="28"/>
  <c r="D34" i="28"/>
  <c r="G33" i="28"/>
  <c r="F33" i="28"/>
  <c r="G32" i="28"/>
  <c r="F32" i="28"/>
  <c r="G31" i="28"/>
  <c r="F31" i="28"/>
  <c r="G30" i="28"/>
  <c r="F30" i="28"/>
  <c r="G29" i="28"/>
  <c r="F29" i="28"/>
  <c r="D29" i="28"/>
  <c r="C29" i="28"/>
  <c r="G28" i="28"/>
  <c r="F28" i="28"/>
  <c r="D28" i="28"/>
  <c r="G27" i="28"/>
  <c r="F27" i="28"/>
  <c r="D27" i="28"/>
  <c r="G26" i="28"/>
  <c r="G25" i="28"/>
  <c r="G24" i="28"/>
  <c r="G23" i="28"/>
  <c r="G22" i="28"/>
  <c r="G21" i="28"/>
  <c r="G20" i="28"/>
  <c r="G19" i="28"/>
  <c r="G18" i="28"/>
  <c r="F18" i="28"/>
  <c r="D18" i="28"/>
  <c r="G17" i="28"/>
  <c r="F17" i="28"/>
  <c r="G16" i="28"/>
  <c r="G15" i="28"/>
  <c r="F15" i="28"/>
  <c r="G14" i="28"/>
  <c r="F14" i="28"/>
  <c r="G13" i="28"/>
  <c r="F13" i="28"/>
  <c r="G12" i="28"/>
  <c r="F12" i="28"/>
  <c r="G11" i="28"/>
  <c r="F11" i="28"/>
  <c r="D11" i="28"/>
  <c r="G10" i="28"/>
  <c r="F10" i="28"/>
  <c r="G9" i="28"/>
  <c r="F9" i="28"/>
  <c r="G8" i="28"/>
  <c r="F8" i="28"/>
  <c r="G7" i="28"/>
  <c r="F7" i="28"/>
  <c r="D7" i="28"/>
  <c r="C7" i="28"/>
  <c r="L37" i="33"/>
  <c r="I12" i="33"/>
  <c r="F646" i="12"/>
  <c r="L130" i="33" s="1"/>
  <c r="F641" i="12"/>
  <c r="L129" i="33" s="1"/>
  <c r="F611" i="12"/>
  <c r="L115" i="33" s="1"/>
  <c r="F606" i="12"/>
  <c r="L114" i="33" s="1"/>
  <c r="F601" i="12"/>
  <c r="L113" i="33" s="1"/>
  <c r="F596" i="12"/>
  <c r="L112" i="33" s="1"/>
  <c r="F511" i="12"/>
  <c r="L110" i="33" s="1"/>
  <c r="F395" i="12"/>
  <c r="L109" i="33" s="1"/>
  <c r="F243" i="12"/>
  <c r="L108" i="33" s="1"/>
  <c r="F208" i="12"/>
  <c r="L107" i="33" s="1"/>
  <c r="F188" i="12"/>
  <c r="L106" i="33" s="1"/>
  <c r="F183" i="12"/>
  <c r="L105" i="33" s="1"/>
  <c r="D183" i="12"/>
  <c r="L36" i="33" s="1"/>
  <c r="F178" i="12"/>
  <c r="L84" i="33" s="1"/>
  <c r="F173" i="12"/>
  <c r="L83" i="33" s="1"/>
  <c r="F123" i="12"/>
  <c r="L80" i="33" s="1"/>
  <c r="D123" i="12"/>
  <c r="L35" i="33" s="1"/>
  <c r="F118" i="12"/>
  <c r="K61" i="33" s="1"/>
  <c r="F113" i="12"/>
  <c r="K60" i="33" s="1"/>
  <c r="F68" i="12"/>
  <c r="K59" i="33" s="1"/>
  <c r="F33" i="12"/>
  <c r="K58" i="33" s="1"/>
  <c r="K57" i="33"/>
  <c r="U671" i="12" l="1"/>
  <c r="M11" i="34" s="1"/>
  <c r="J176" i="33" s="1"/>
  <c r="AD671" i="12"/>
  <c r="M22" i="34" s="1"/>
  <c r="J185" i="33" s="1"/>
  <c r="AE671" i="12"/>
  <c r="M24" i="34" s="1"/>
  <c r="AF671" i="12"/>
  <c r="M25" i="34" s="1"/>
  <c r="J187" i="33" s="1"/>
  <c r="V671" i="12"/>
  <c r="M12" i="34" s="1"/>
  <c r="J177" i="33" s="1"/>
  <c r="AB671" i="12"/>
  <c r="M19" i="34" s="1"/>
  <c r="J183" i="33" s="1"/>
  <c r="AA671" i="12"/>
  <c r="M18" i="34" s="1"/>
  <c r="J182" i="33" s="1"/>
  <c r="X671" i="12"/>
  <c r="M14" i="34" s="1"/>
  <c r="J179" i="33" s="1"/>
  <c r="Y671" i="12"/>
  <c r="M16" i="34" s="1"/>
  <c r="J180" i="33" s="1"/>
  <c r="AG671" i="12"/>
  <c r="M27" i="34" s="1"/>
  <c r="E27" i="34" s="1"/>
  <c r="K159" i="33" s="1"/>
  <c r="AC671" i="12"/>
  <c r="M21" i="34" s="1"/>
  <c r="W671" i="12"/>
  <c r="M13" i="34" s="1"/>
  <c r="J178" i="33" s="1"/>
  <c r="Z671" i="12"/>
  <c r="M17" i="34" s="1"/>
  <c r="J181" i="33" s="1"/>
  <c r="E21" i="34" l="1"/>
  <c r="K157" i="33" s="1"/>
  <c r="E24" i="34"/>
  <c r="K158" i="33" s="1"/>
  <c r="J186" i="33"/>
  <c r="J184" i="33"/>
  <c r="J188" i="33"/>
  <c r="E11" i="34"/>
  <c r="K155" i="33" s="1"/>
  <c r="E16" i="34"/>
  <c r="K156" i="33" s="1"/>
  <c r="E31" i="34" l="1"/>
  <c r="E9" i="36" s="1"/>
</calcChain>
</file>

<file path=xl/sharedStrings.xml><?xml version="1.0" encoding="utf-8"?>
<sst xmlns="http://schemas.openxmlformats.org/spreadsheetml/2006/main" count="3005" uniqueCount="1205">
  <si>
    <t>PLANEACIÓN</t>
  </si>
  <si>
    <t>INGRESO</t>
  </si>
  <si>
    <t>RETIRO</t>
  </si>
  <si>
    <t>Método adecuado de manejo de la normatividad vigente</t>
  </si>
  <si>
    <t>Contar con un mecanismo de información que permita visualizar en tiempo real la planta de personal y generar reportes, articulado con la nómina o independiente, diferenciando:</t>
  </si>
  <si>
    <t>Diseñar la planeación estratégica del talento humano, que contemple:</t>
  </si>
  <si>
    <t>Plan Institucional de Capacitación</t>
  </si>
  <si>
    <t>Plan de bienestar e incentivos</t>
  </si>
  <si>
    <t>Plan de seguridad y salud en el trabajo</t>
  </si>
  <si>
    <t>Proveer las vacantes en forma definitiva oportunamente, de acuerdo con el Plan Anual de Vacantes</t>
  </si>
  <si>
    <t>Proveer las vacantes de forma temporal oportunamente por necesidades del servicio, de acuerdo con el Plan Anual de Vacantes</t>
  </si>
  <si>
    <t>Contar con las listas de elegibles vigentes en su entidad hasta su vencimiento</t>
  </si>
  <si>
    <t>Contar con mecanismos para verificar si existen servidores de carrera administrativa con derecho preferencial para ser encargados</t>
  </si>
  <si>
    <t>Contar con la trazabilidad electrónica y física de la historia laboral de cada servidor</t>
  </si>
  <si>
    <t>Contar con mecanismos para evaluar competencias para los candidatos a cubrir vacantes temporales o de libre nombramiento y remoción.</t>
  </si>
  <si>
    <t>Realizar inducción a todo servidor público que se vincule a la entidad</t>
  </si>
  <si>
    <t>Realizar reinducción a todos los servidores máximo cada dos años</t>
  </si>
  <si>
    <t>Elaborar el plan institucional de capacitación teniendo en cuenta los siguientes elementos:</t>
  </si>
  <si>
    <t>Diagnóstico de necesidades de la entidad y de los gerentes públicos</t>
  </si>
  <si>
    <t>Solicitudes de los gerentes públicos</t>
  </si>
  <si>
    <t>Orientaciones de la alta dirección</t>
  </si>
  <si>
    <t>Oferta del sector Función Pública</t>
  </si>
  <si>
    <t>Desglosándolo en las siguientes fases:</t>
  </si>
  <si>
    <t>Sensibilización</t>
  </si>
  <si>
    <t>Formulación de los proyectos de aprendizaje</t>
  </si>
  <si>
    <t>Consolidación del diagnóstico de necesidades de la entidad</t>
  </si>
  <si>
    <t>Programación del Plan</t>
  </si>
  <si>
    <t>Ejecución del Plan</t>
  </si>
  <si>
    <t>Evaluación de la eficacia del Plan</t>
  </si>
  <si>
    <t>Incluyendo los siguientes temas:</t>
  </si>
  <si>
    <t>Gestión del talento humano</t>
  </si>
  <si>
    <t>Integración cultural</t>
  </si>
  <si>
    <t>Planificación, desarrollo territorial y nacional</t>
  </si>
  <si>
    <t>Relevancia internacional</t>
  </si>
  <si>
    <t>Buen Gobierno</t>
  </si>
  <si>
    <t>Contratación Pública</t>
  </si>
  <si>
    <t>Cultura organizacional</t>
  </si>
  <si>
    <t>Derechos humanos</t>
  </si>
  <si>
    <t>Gestión administrativa</t>
  </si>
  <si>
    <t>Gestión de las tecnologías de la información</t>
  </si>
  <si>
    <t>Gestión documental</t>
  </si>
  <si>
    <t>Gestión Financiera</t>
  </si>
  <si>
    <t>Gobierno en Línea</t>
  </si>
  <si>
    <t>Innovación</t>
  </si>
  <si>
    <t>Participación ciudadana</t>
  </si>
  <si>
    <t>Servicio al ciudadano</t>
  </si>
  <si>
    <t>Sostenibilidad ambiental</t>
  </si>
  <si>
    <t>Derecho de acceso a la información</t>
  </si>
  <si>
    <t>Llevar registros de todas las actividades de bienestar y capacitación realizadas, y contar con información sistematizada sobre número de asistentes y servidores que participaron en las actividades, incluyendo familiares.</t>
  </si>
  <si>
    <t>Elaborar el plan de bienestar e incentivos, teniendo en cuenta los siguientes elementos:</t>
  </si>
  <si>
    <t>Incentivos para los gerentes públicos</t>
  </si>
  <si>
    <t>Equipos de trabajo (pecuniarios)</t>
  </si>
  <si>
    <t>Empleados de carrera y de libre nombramiento y remoción (No pecuniarios)</t>
  </si>
  <si>
    <t>Criterios del área de Talento Humano</t>
  </si>
  <si>
    <t>Decisiones de la alta dirección</t>
  </si>
  <si>
    <t>Diagnóstico de necesidades con base en un instrumento de recolección de información aplicado a los servidores públicos de la entidad</t>
  </si>
  <si>
    <t>Deportivos, recreativos y vacacionales</t>
  </si>
  <si>
    <t>Artísticos y culturales</t>
  </si>
  <si>
    <t>Promoción y prevención de la salud</t>
  </si>
  <si>
    <t>Educación en artes y artesanías</t>
  </si>
  <si>
    <t>Promoción de programas de vivienda</t>
  </si>
  <si>
    <t>Clima laboral</t>
  </si>
  <si>
    <t>Cambio organizacional</t>
  </si>
  <si>
    <t>Adaptación laboral</t>
  </si>
  <si>
    <t>Preparación a los prepensionados para el retiro del servicio</t>
  </si>
  <si>
    <t>Programas de incentivos</t>
  </si>
  <si>
    <t>Educación formal (primaria, secundaria y media, superior)</t>
  </si>
  <si>
    <t>Desarrollar el programa de Estado Joven en la entidad.</t>
  </si>
  <si>
    <t>Desarrollar el programa de horarios flexibles en la entidad.</t>
  </si>
  <si>
    <t>Desarrollar el programa de entorno laboral saludable en la entidad.</t>
  </si>
  <si>
    <t>Establecer y hacer seguimiento a los planes de mejoramiento individual teniendo en cuenta:</t>
  </si>
  <si>
    <t>Evaluación del desempeño</t>
  </si>
  <si>
    <t>Diagnóstico de necesidades de capacitación realizada por Talento Humano</t>
  </si>
  <si>
    <t>Establecer mecanismos de evaluación periódica del desempeño en torno al servicio al ciudadano diferentes a las obligatorias.</t>
  </si>
  <si>
    <t>Realizar mediciones de clima laboral (cada dos años máximo), y la correspondiente intervención de mejoramiento que permita corregir:</t>
  </si>
  <si>
    <t>El conocimiento de la orientación organizacional</t>
  </si>
  <si>
    <t>El estilo de dirección</t>
  </si>
  <si>
    <t>La comunicación e integración</t>
  </si>
  <si>
    <t>El trabajo en equipo</t>
  </si>
  <si>
    <t>La capacidad profesional</t>
  </si>
  <si>
    <t>El ambiente físico</t>
  </si>
  <si>
    <t>Incorporar al menos una buena práctica en lo concerniente a los programas de Bienestar e Incentivos.</t>
  </si>
  <si>
    <t>Tramitar las situaciones administrativas y llevar registros estadísticos de su incidencia.</t>
  </si>
  <si>
    <t>Tramitar la nómina y llevar los registros estadísticos correspondientes.</t>
  </si>
  <si>
    <t>Negociar las condiciones de trabajo con sindicatos y asociaciones legalmente constituidas en el marco de la normatividad vigente.</t>
  </si>
  <si>
    <t>Contar con cifras de retiro de servidores y su correspondiente análisis por modalidad de retiro.</t>
  </si>
  <si>
    <t>Realizar entrevistas de retiro para identificar las razones por las que los servidores se retiran de la entidad.</t>
  </si>
  <si>
    <t>Elaborar un informe acerca de las razones de retiro que genere insumos para el plan de previsión del talento humano.</t>
  </si>
  <si>
    <t>Lineamientos incluidos en los planes</t>
  </si>
  <si>
    <t>Evidencia de articulación de la planeación del área con la planeación estratégica</t>
  </si>
  <si>
    <t>Incluido</t>
  </si>
  <si>
    <t>Plan estratégico de talento humano</t>
  </si>
  <si>
    <t>Programación presupuestal con recursos contemplados para concursos</t>
  </si>
  <si>
    <t>Proporción de provisionales sobre el total de servidores</t>
  </si>
  <si>
    <t>Verificación de listas de elegibles vigentes para la Entidad</t>
  </si>
  <si>
    <t>Mecanismo adecuado para verificar derechos preferenciales</t>
  </si>
  <si>
    <t>Historia laboral electrónica y física de cada servidor</t>
  </si>
  <si>
    <t>Mecanismo para evaluar competencias establecido mediante resolución/convenio</t>
  </si>
  <si>
    <t>Mecanismo para registrar los tiempos de cubrimiento de vacantes establecido</t>
  </si>
  <si>
    <t>Evidencia de inducción de los servidores públicos</t>
  </si>
  <si>
    <t>Evidencia de reinducción de los servidores públicos</t>
  </si>
  <si>
    <t>Evaluaciones de periodo de prueba adecuada y oportunamente realizadas</t>
  </si>
  <si>
    <t>Acuerdos de gestión concertados y evaluados</t>
  </si>
  <si>
    <t>Plan de capacitación establecido mediante resolución</t>
  </si>
  <si>
    <t>Tenido en cuenta</t>
  </si>
  <si>
    <t>Incluida</t>
  </si>
  <si>
    <t>Plan de bienestar e incentivos elaborado</t>
  </si>
  <si>
    <t>Mecanismo que registra los gerentes públicos</t>
  </si>
  <si>
    <t>Proporción de servidores en teletrabajo sobre el total de servidores</t>
  </si>
  <si>
    <t>Proporción de pasantes en Estado Joven sobre el total de servidores</t>
  </si>
  <si>
    <t>Proporción de servidores con horario flexible sobre el total de servidores</t>
  </si>
  <si>
    <t>Proporción de servidores impactados por el programa sobre el total de servidores</t>
  </si>
  <si>
    <t>Proporción de servidores en Bilingüismo sobre el total de servidores</t>
  </si>
  <si>
    <t>No. de Planes de mejoramiento establecidos sobre total de servidores</t>
  </si>
  <si>
    <t>Mecanismos establecidos</t>
  </si>
  <si>
    <t>Evidencia de mediciones periódicas de clima, y estrategia de intervención</t>
  </si>
  <si>
    <t>Buena práctica de bienestar e incentivos incluida en el último año</t>
  </si>
  <si>
    <t>Registro de situaciones administrativas, clasificadas, con incidencia</t>
  </si>
  <si>
    <t>Evidencia de nómina tramitada y registros estadísticos</t>
  </si>
  <si>
    <t>Registro de evaluaciones de desempeño</t>
  </si>
  <si>
    <t>Registro de negociaciones colectivas sobre número de sindicatos</t>
  </si>
  <si>
    <t>Cifras sobre retiro de servidores clasificadas y analizadas</t>
  </si>
  <si>
    <t>Registros de entrevistas de retiro y análisis agrupado</t>
  </si>
  <si>
    <t>Informe consolidado de razones de retiro</t>
  </si>
  <si>
    <t>Categoría</t>
  </si>
  <si>
    <t>Conocimiento normativo y del entorno</t>
  </si>
  <si>
    <t xml:space="preserve">Conocer y considerar toda la normatividad aplicable al proceso de TH </t>
  </si>
  <si>
    <t xml:space="preserve">Conocer el acto administrativo de creación de la entidad y sus modificaciones y conocer los actos administrativos de creación o modificación de planta de personal vigentes </t>
  </si>
  <si>
    <t>Gestión de la información</t>
  </si>
  <si>
    <t>Planeación Estratégica</t>
  </si>
  <si>
    <t>Arreglo institucional</t>
  </si>
  <si>
    <t>Provisión del empleo</t>
  </si>
  <si>
    <t>Meritocracia</t>
  </si>
  <si>
    <t>Gestión del desempeño</t>
  </si>
  <si>
    <t>Conocimiento institucional</t>
  </si>
  <si>
    <t>Capacitación</t>
  </si>
  <si>
    <t xml:space="preserve">Bienestar </t>
  </si>
  <si>
    <t>Clima organizacional y cambio cultural</t>
  </si>
  <si>
    <t>Administración del talento humano</t>
  </si>
  <si>
    <t>Criterio de
Calificación</t>
  </si>
  <si>
    <t>Contar con un área estratégica para la gerencia del TH</t>
  </si>
  <si>
    <t>Área de Talento Humano incluida en el nivel estratégico de la estructura de la entidad</t>
  </si>
  <si>
    <t>Negociación colectiva</t>
  </si>
  <si>
    <t>Conocer y considerar el propósito, las funciones y el tipo de entidad; conocer su entorno; y vincular la planeación estratégica en los diseños de planeación del área.</t>
  </si>
  <si>
    <t>Conocer y considerar los lineamientos institucionales macro relacionados con la entidad, emitidos por Función Pública, CNSC, ESAP o Presidencia de la República.</t>
  </si>
  <si>
    <t>Periodo de análisis</t>
  </si>
  <si>
    <t>1 año</t>
  </si>
  <si>
    <t>2 años</t>
  </si>
  <si>
    <t>Plazo establecido en la negociación</t>
  </si>
  <si>
    <t>Observaciones</t>
  </si>
  <si>
    <t>Tiempo de cubrimiento de vacantes temporales mediante encargo</t>
  </si>
  <si>
    <t>Tiempo promedio de provisión de vacantes temporales mediante provisionalidad</t>
  </si>
  <si>
    <t>Registrar y analizar las vacantes y los tiempos de cubrimiento, especialmente de los gerentes públicos</t>
  </si>
  <si>
    <t>Planta global y planta estructural, por grupos internos de trabajo</t>
  </si>
  <si>
    <t>Tipos de vinculación, Nivel, código, grado</t>
  </si>
  <si>
    <t>Antigüedad en el Estado, nivel académico y género</t>
  </si>
  <si>
    <t>Cargos en vacancia definitiva o temporal por niveles</t>
  </si>
  <si>
    <t>Caracterización actualizada periódicamente</t>
  </si>
  <si>
    <t>Al día</t>
  </si>
  <si>
    <t>Llevar registros apropiados del número de gerentes públicos que hay en la entidad, así como de su movilidad</t>
  </si>
  <si>
    <t>Porcentaje de contratistas con relación a los servidores de planta</t>
  </si>
  <si>
    <t>Proporción de contratistas con relación a los servidores de planta</t>
  </si>
  <si>
    <t>Contratistas</t>
  </si>
  <si>
    <t>Manual de funciones y competencias</t>
  </si>
  <si>
    <t>Contar con un manual de funciones y competencias ajustado a las directrices vigentes</t>
  </si>
  <si>
    <t>Manual de funciones y competencias ajustado a las directrices vigentes</t>
  </si>
  <si>
    <t>Desarrollar el proceso de dotación de vestido y calzado de labor en la entidad</t>
  </si>
  <si>
    <t>Dotaciones gestionadas y entregadas a todo el personal que la requiere por norma en los plazos estipuladas</t>
  </si>
  <si>
    <t>INSTRUCCIONES DE DILIGENCIAMIENTO</t>
  </si>
  <si>
    <t>Caracterización de las áreas de talento humano (prepensión, cabeza de familia, limitaciones físicas, fuero sindical)</t>
  </si>
  <si>
    <t>DESARROLLO</t>
  </si>
  <si>
    <t>ENTIDAD</t>
  </si>
  <si>
    <t>Divulgar e implementar el programa Servimos en la entidad</t>
  </si>
  <si>
    <t>Alcance de la divulgación de Servimos y porcentaje de beneficios implementados con los servidores</t>
  </si>
  <si>
    <t>Valores</t>
  </si>
  <si>
    <t>Promover ejercicios participativos para la identificación de los valores y principios institucionales, su conocimiento e interiorización por parte de los todos los servidores y garantizar su cumplimiento en el ejercicio de sus funciones</t>
  </si>
  <si>
    <t>Espacios participativos, interiorización de los servidores y cumplimiento en sus funciones</t>
  </si>
  <si>
    <t xml:space="preserve">Establecer las prioridades en las situaciones que atenten o lesionen la moralidad, incluyendo actividades pedagógicas e  informativas sobre temas asociados con la integridad, los deberes y las  responsabilidades en la función pública, generando un cambio cultural </t>
  </si>
  <si>
    <t xml:space="preserve">Acciones pedagógicas e informativas y uso de la infraestructura de integridad institucional (códigos, comités, canales de denuncia y seguimiento)  </t>
  </si>
  <si>
    <t>Gerencia Pública</t>
  </si>
  <si>
    <t>Implementar mecanismos para evaluar y desarrollar competencias directivas y gerenciales como liderazgo, planeación, toma de decisiones, dirección y desarrollo de personal y conocimiento del entorno, entre otros.</t>
  </si>
  <si>
    <t>Promocionar la rendición de cuentas por parte de los gerentes (o directivos) públicos.</t>
  </si>
  <si>
    <t>Desarrollar procesos de reclutamiento que garanticen una amplia concurrencia de candidatos idóneos para el acceso a los empleos gerenciales (o directivos).</t>
  </si>
  <si>
    <t>Perfiles de Empleos</t>
  </si>
  <si>
    <t>Indicadores actualizados y confiables</t>
  </si>
  <si>
    <t>Registros organizados de las actividades en información sistematizada</t>
  </si>
  <si>
    <t>Información actualizada, completa y confiable</t>
  </si>
  <si>
    <t>Movilidad:
Contar con información confiable sobre los Servidores que dados sus conocimientos y habilidades, potencialmente puedan ser reubicados en otras dependencias, encargarse en otro empleo o se les pueda comisionar para desempeñar cargos de libre nombramiento y remoción.</t>
  </si>
  <si>
    <t>Gestionar la información en el SIGEP</t>
  </si>
  <si>
    <t>Hojas de vida y vinculación del 100% de los servidores públicos y contratistas de la Entidad</t>
  </si>
  <si>
    <t>Estrategias implementadas para promover la rendición de cuentas de gerentes o directivos públicos</t>
  </si>
  <si>
    <t xml:space="preserve">Propiciar mecanismos que faciliten la gestión de los conflictos por parte de los gerentes, de manera que tomen decisiones de forma objetiva y se eviten connotaciones negativas para la gestión. </t>
  </si>
  <si>
    <t>Estrategias implementadas para facilitar la gestión de conflictos por parte de los  gerentes o directivos públicos</t>
  </si>
  <si>
    <t xml:space="preserve">Estrategias implementadas para garantizar amplia concurrencia de candidatos en los procesos de selección de gerentes </t>
  </si>
  <si>
    <t>Estrategias implementadas para gestionar el bajo desempeño de gerentes públicos</t>
  </si>
  <si>
    <t>Brindar oportunidades para que los servidores públicos de carrera desempeñen cargos gerenciales (o directivos).</t>
  </si>
  <si>
    <t>Porcentaje de servidores de carrera encargados o comisionados en empleos gerenciales</t>
  </si>
  <si>
    <t>Mecanismos implementados para evaluar competencias de los gerentes públicos</t>
  </si>
  <si>
    <t>Desarrollar el programa de bilingüismo en la entidad</t>
  </si>
  <si>
    <t>Desarrollar el programa de teletrabajo en la entidad</t>
  </si>
  <si>
    <t>Verificación del acto administrativo de creación y modificaciones, y Verificación del acto administrativo de planta de personal y modificaciones</t>
  </si>
  <si>
    <t>Se ha facilitado el proceso de acuerdos de gestión implementando la normatividad vigente y haciendo las capacitaciones correspondientes</t>
  </si>
  <si>
    <t>Llevar a cabo las labores de evaluación de desempeño de conformidad con la normatividad vigente y llevar los registros correspondientes, en sus respectivas fases.</t>
  </si>
  <si>
    <t>Implementar mecanismos o instrumentos para intervenir el desempeño de gerentes (o directivos) inferior a lo esperado (igual o inferior a 75%), mediante un plan de mejoramiento.</t>
  </si>
  <si>
    <t>Adopción mediante acto administrativo del sistema de evaluación del desempeño y los acuerdos de gestión</t>
  </si>
  <si>
    <t>Sistema de evaluación de desempeño y de acuerdos de gestión adoptados mediante acto administrativo</t>
  </si>
  <si>
    <t/>
  </si>
  <si>
    <t>PUNTAJE FINAL</t>
  </si>
  <si>
    <t>Puntaje</t>
  </si>
  <si>
    <t>Actividades de Gestión 
(Variables)</t>
  </si>
  <si>
    <t>Puntaje 
(0 - 100)</t>
  </si>
  <si>
    <t>Nivel</t>
  </si>
  <si>
    <t>-</t>
  </si>
  <si>
    <t>Calificación</t>
  </si>
  <si>
    <t>Color</t>
  </si>
  <si>
    <t>0 - 20</t>
  </si>
  <si>
    <t>21 - 40</t>
  </si>
  <si>
    <t>41 - 60</t>
  </si>
  <si>
    <t>CATEGORÍAS</t>
  </si>
  <si>
    <t>ACTIVIDADES DE GESTIÓN</t>
  </si>
  <si>
    <t>PUNTAJE</t>
  </si>
  <si>
    <t>GUÍAS Y NORMAS TÉCNICAS</t>
  </si>
  <si>
    <t>BUENAS PRÁCTICAS E INNOVACIÓN</t>
  </si>
  <si>
    <t>1. Calificación total:</t>
  </si>
  <si>
    <t>Niveles</t>
  </si>
  <si>
    <t>Variable</t>
  </si>
  <si>
    <t>Rangos</t>
  </si>
  <si>
    <t>Puntaje actual</t>
  </si>
  <si>
    <t>3. Calificación por categorías:</t>
  </si>
  <si>
    <t>INICIO</t>
  </si>
  <si>
    <t xml:space="preserve">AUTODIAGNÓSTICO DE GESTIÓN </t>
  </si>
  <si>
    <t>Categorías</t>
  </si>
  <si>
    <t>Está compuesto por las siguientes columnas:</t>
  </si>
  <si>
    <t>Para la calificación, se estableció una escala de 5 niveles así:</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</si>
  <si>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</si>
  <si>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Gráficas:</t>
  </si>
  <si>
    <t>GRÁFICAS</t>
  </si>
  <si>
    <t>Valoración</t>
  </si>
  <si>
    <t>No se encuentra recopilada ni fácilmente accesible la información estratégica y básica de la entidad</t>
  </si>
  <si>
    <t>Se encuentra recopilada parcialmente la información estratégica y básica de la entidad</t>
  </si>
  <si>
    <t>Está recopilada y organizada la información estratégica y básica de la entidad</t>
  </si>
  <si>
    <t>61 - 80</t>
  </si>
  <si>
    <t>Está recopilada, organizada y fácilmente accesible la información estratégica y básica de la entidad</t>
  </si>
  <si>
    <t>81 - 100</t>
  </si>
  <si>
    <t>Está recopilada, organizada y fácilmente accesible la información estratégica y básica de la entidad y se articula con la planeación estratégica de Talento Humano</t>
  </si>
  <si>
    <t>No se encuentra recopilada ni fácilmente accesible la normatividad aplicable al proceso de Talento Humano de la entidad</t>
  </si>
  <si>
    <t>Se encuentra recopilada parcialmente la normatividad aplicable al proceso de Talento Humano de la entidad</t>
  </si>
  <si>
    <t>Está recopilada y organizada la normatividad aplicable al proceso de Talento Humano de la entidad</t>
  </si>
  <si>
    <t>Está recopilada, organizada y fácilmente accesible la normatividad aplicable al proceso de Talento Humano de la entidad</t>
  </si>
  <si>
    <t>Está recopilada, organizada y fácilmente accesible la normatividad aplicable al proceso de Talento Humano de la entidad y se tiene en cuenta para la planeación estratégica de Talento Humano</t>
  </si>
  <si>
    <t>No se encuentran recopilados ni fácilmente accesibles los lineamientos institucionales macro aplicables al proceso de Talento Humano de la entidad</t>
  </si>
  <si>
    <t>Se encuentran recopilados parcialmente los lineamientos institucionales macro aplicables al proceso de Talento Humano de la entidad</t>
  </si>
  <si>
    <t>Están recopilados y organizados los lineamientos institucionales macro aplicables al proceso de Talento Humano de la entidad</t>
  </si>
  <si>
    <t>Están recopilados, organizados y fácilmente accesibles los lineamientos institucionales macro aplicables al proceso de Talento Humano de la entidad</t>
  </si>
  <si>
    <t>Están recopilados, organizados y fácilmente accesibles los lineamientos institucionales macro aplicables al proceso de Talento Humano de la entidad y se tienen en cuenta para la planeación estratégica de Talento Humano</t>
  </si>
  <si>
    <t>No se encuentran recopilados ni fácilmente accesibles los actos administrativos de creación o modificación de planta de personal</t>
  </si>
  <si>
    <t>Se encuentran recopilados parcialmente los actos administrativos de creación o modificación de planta de personal</t>
  </si>
  <si>
    <t>Están recopilados y organizados los actos administrativos de creación o modificación de planta de personal</t>
  </si>
  <si>
    <t>Están recopilados, organizados y fácilmente accesibles los actos administrativos de creación o modificación de planta de personal</t>
  </si>
  <si>
    <t>Están recopilados, organizados y fácilmente accesibles los actos administrativos de creación o modificación de planta de personal y se tienen en cuenta para la toma de decisiones</t>
  </si>
  <si>
    <t>La valoración en este ítem corresponderá al porcentaje de servidores y contratistas con hojas de vida y vinculación completa al SIGEP, garantizando la depuración de la información de manera que el sistema refleje la realidad al día de la planta de personal y contratos de prestación de servicios</t>
  </si>
  <si>
    <t>No se cuenta con mecanismos para identificar los empleos de la planta de personal ni los grupos internos de trabajo</t>
  </si>
  <si>
    <t>Se cuenta con información parcial acerca de los empleos de la planta de personal y los grupos internos de trabajo</t>
  </si>
  <si>
    <t>Se cuenta con un mecanismo que permite identificar los empleos que pertenecen a la planta global y a la planta estructural y los grupos internos de trabajo</t>
  </si>
  <si>
    <t>Se cuenta con un mecanismo digital que permite identificar los empleos que pertenecen a la planta global y a la planta estructural y los grupos internos de trabajo</t>
  </si>
  <si>
    <t>Se cuenta con un mecanismo digital que permite identificar los empleos que pertenecen a la planta global y a la planta estructural y los grupos internos de trabajo; así como generar reportes inmediatos</t>
  </si>
  <si>
    <t>No se cuenta con mecanismos para identificar a los servidores por su tipo de vinculación, nivel, código y grado</t>
  </si>
  <si>
    <t>Se cuenta con información parcial acerca de los servidores por su tipo de vinculación, nivel, código y grado</t>
  </si>
  <si>
    <t>Se cuenta con un mecanismo que permite identificar a los servidores por su tipo de vinculación, nivel, código y grado</t>
  </si>
  <si>
    <t>Se cuenta con un mecanismo digital que permite identificar los empleos que pertenecen a la planta global y a la planta estructural, los grupos internos de trabajo y el tipo de vinculación, nivel, código y grado</t>
  </si>
  <si>
    <t>Se cuenta con un mecanismo digital que permite identificar los empleos que pertenecen a la planta global y a la planta estructural, los grupos internos de trabajo y el tipo de vinculación,  nivel, código y grado; así como generar reportes inmediatos y confiables</t>
  </si>
  <si>
    <t>No se cuenta con mecanismos para identificar la antigüedad de los servidores, el nivel académico y el género</t>
  </si>
  <si>
    <t>Se cuenta con información parcial acerca de la antigüedad de los servidores, el nivel académico y el género</t>
  </si>
  <si>
    <t>Se cuenta con un mecanismo que permite identificar la antigüedad de los servidores, el nivel académico y el género</t>
  </si>
  <si>
    <t>Se cuenta con un mecanismo digital que permite identificar la antigüedad de los servidores, el nivel académico y el género</t>
  </si>
  <si>
    <t>Se cuenta con un mecanismo digital que permite identificar la antigüedad de los servidores, el nivel académico y el género; así como generar reportes inmediatos y confiables</t>
  </si>
  <si>
    <t>No se cuenta con mecanismos para identificar los empleos que se encuentran en vacancia definitiva o temporal por niveles</t>
  </si>
  <si>
    <t>Se cuenta con información parcial acerca de los empleos que se encuentran en vacancia definitiva o temporal por niveles</t>
  </si>
  <si>
    <t>Se cuenta con un mecanismo que permite identificar los empleos que se encuentran en vacancia definitiva o temporal por niveles</t>
  </si>
  <si>
    <t>Se cuenta con un mecanismo digital que permite identificar los empleos que se encuentran en vacancia definitiva o temporal por niveles</t>
  </si>
  <si>
    <t>Se cuenta con un mecanismo digital que permite identificar los empleos que se encuentran en vacancia definitiva o temporal por niveles; así como generar reportes inmediatos y confiables</t>
  </si>
  <si>
    <t>No se cuenta con mecanismos para identificar los perfiles de todos los empleos de la planta de personal</t>
  </si>
  <si>
    <t>Se cuenta con información parcial acerca de los perfiles de todos los empleos de la planta de personal</t>
  </si>
  <si>
    <t>Se cuenta con un mecanismo que permite identificar los perfiles de todos los empleos de la planta de personal</t>
  </si>
  <si>
    <t>Se cuenta con un mecanismo digital que permite identificar los perfiles de todos los empleos de la planta de personal, diferenciando requisitos de estudios y experiencia, equivalencias y conocimientos requeridos</t>
  </si>
  <si>
    <t>Se cuenta con un mecanismo digital que permite identificar los perfiles de todos los empleos de la planta de personal, diferenciando requisitos de estudios y experiencia, equivalencias y conocimientos requeridos, y que genera reportes confiables y oportunos por cada característica</t>
  </si>
  <si>
    <t>No se cuenta con mecanismos para identificar las personas en situación de discapacidad, de prepensión, de cabeza de familia, afrodescendientes o con fuero sindical</t>
  </si>
  <si>
    <t>Se cuenta con información parcial acerca de las personas en situación de discapacidad, de prepensión, de cabeza de familia, afrodescendientes o con fuero sindical</t>
  </si>
  <si>
    <t>Se cuenta con un mecanismo que permite identificar las personas en situación de discapacidad, de prepensión, de cabeza de familia, afrodescendientes o con fuero sindical</t>
  </si>
  <si>
    <t>Se cuenta con un mecanismo digital que permite identificar las personas en situación de discapacidad, de prepensión, de cabeza de familia, afrodescendientes o con fuero sindical</t>
  </si>
  <si>
    <t>Se cuenta con un mecanismo digital que permite identificar las personas en situación de discapacidad, de prepensión, de cabeza de familia, afrodescendientes o con fuero sindical; así como generar reportes inmediatos y confiables</t>
  </si>
  <si>
    <t>No se elabora un plan estratégico de talento humano</t>
  </si>
  <si>
    <t>Se elaboran planes para los diferentes temas de talento humano que no se encuentran articulados</t>
  </si>
  <si>
    <t>Se elabora un plan estratégico integral y articulado de talento humano</t>
  </si>
  <si>
    <t>Se elabora un plan estratégico integral y articulado de talento humano y se ejecutan sus actividades</t>
  </si>
  <si>
    <t>Se elabora un plan estratégico integral y articulado de talento humano, se ejecutan sus actividades y se evalúa su eficacia</t>
  </si>
  <si>
    <t>No se elabora un plan institucional de capacitación</t>
  </si>
  <si>
    <t>Se elabora un plan institucional de capacitación que no se incluye en el plan estratégico de talento humano</t>
  </si>
  <si>
    <t>El plan estratégico de talento humano incluye un Plan Institucional de Capacitación</t>
  </si>
  <si>
    <t>El plan estratégico de talento humano incluye un Plan Institucional de Capacitación que se ejecuta de acuerdo con lo planificado</t>
  </si>
  <si>
    <t>El plan estratégico de talento humano incluye un Plan Institucional de Capacitación que se ejecuta de acuerdo con lo planificado y al que se le evalúa la eficacia de su implementación</t>
  </si>
  <si>
    <t>No se elabora un plan de bienestar e incentivos</t>
  </si>
  <si>
    <t>Se elabora un plan de bienestar e incentivos que no se incluye en el plan estratégico de talento humano</t>
  </si>
  <si>
    <t>El plan estratégico de talento humano incluye un Plan de Bienestar e Incentivos</t>
  </si>
  <si>
    <t>El plan estratégico de talento humano incluye un Plan de Bienestar e Incentivos que se ejecuta de acuerdo con lo planificado</t>
  </si>
  <si>
    <t>El plan estratégico de talento humano incluye un Plan de Bienestar e Incentivos que se ejecuta de acuerdo con lo planificado y al que se le evalúa la eficacia de su implementación</t>
  </si>
  <si>
    <t>No se elabora un plan de seguridad y salud en el trabajo</t>
  </si>
  <si>
    <t>Se elabora un plan de seguridad y salud en el trabajo que no se incluye en el plan estratégico de talento humano</t>
  </si>
  <si>
    <t>El plan estratégico de talento humano incluye un Plan de Seguridad y Salud en el Trabajo</t>
  </si>
  <si>
    <t>El plan estratégico de talento humano incluye un Plan de Seguridad y Salud en el Trabajo que se ejecuta de acuerdo con lo planificado</t>
  </si>
  <si>
    <t>El plan estratégico de talento humano incluye un Plan de Seguridad y Salud en el Trabajo que se ejecuta de acuerdo con lo planificado y al que se le evalúa la eficacia de su implementación</t>
  </si>
  <si>
    <t>No se cuenta con un manual de funciones y competencias ajustado a las directrices vigentes</t>
  </si>
  <si>
    <t>Se elabora un manual de funciones y competencias que no se encuentra totalmente ajustado a las directrices vigentes</t>
  </si>
  <si>
    <t>Existe un manual de funciones que incluye las funciones y los perfiles de todos los empleos de la entidad por núcleos básicos del conocimiento, así como las competencias del Decreto 1083 de 2015</t>
  </si>
  <si>
    <t>Existe un manual de funciones que incluye las funciones y los perfiles de todos los empleos de la entidad por núcleos básicos del conocimiento, así como las competencias del Decreto 1083 de 2015, actualizado y abierto para consulta de toda la Entidad</t>
  </si>
  <si>
    <t>Existe un manual de funciones que incluye las funciones y los perfiles de todos los empleos de la entidad por núcleos básicos del conocimiento, así como las competencias del Decreto 1083 de 2015 y competencias funcionales, actualizado y abierto para consulta de toda la Entidad</t>
  </si>
  <si>
    <t xml:space="preserve">El área de Talento Humano no participa en el direccionamiento estratégico de la entidad ni lo involucra en su planeación </t>
  </si>
  <si>
    <t>El área de Talento Humano acata y recoge el direccionamiento estratégico de la entidad</t>
  </si>
  <si>
    <t>El área de Talento Humano involucra en su planeación el direccionamiento estratégico de la entidad</t>
  </si>
  <si>
    <t>El área de Talento Humano involucra el direccionamiento estratégico de la entidad y participa en la planeación estratégica de la entidad</t>
  </si>
  <si>
    <t>El área de Talento Humano involucra el direccionamiento estratégico de la entidad, participa en la planeación estratégica de la entidad y se ubica en un nivel estratégico en la institución</t>
  </si>
  <si>
    <t>El tiempo promedio de cubrimiento de vacantes en forma temporal mediante encargo es de 6 meses o mas</t>
  </si>
  <si>
    <t>El tiempo promedio de cubrimiento de vacantes en forma temporal mediante encargo es de 4 meses o mas</t>
  </si>
  <si>
    <t>El tiempo promedio de cubrimiento de vacantes en forma temporal mediante encargo es de 3 meses o mas</t>
  </si>
  <si>
    <t>El tiempo promedio de cubrimiento de vacantes en forma temporal mediante encargo es de 2 meses o menos</t>
  </si>
  <si>
    <t>El tiempo promedio de cubrimiento de vacantes en forma temporal mediante encargo es de 1 mes o menos</t>
  </si>
  <si>
    <t>Proporción de provisionales mayor al 30% de la planta total</t>
  </si>
  <si>
    <t>Proporción de provisionales menor o igual al 30% de la planta total</t>
  </si>
  <si>
    <t>Proporción de provisionales menor o igual al 20% de la planta total</t>
  </si>
  <si>
    <t>Proporción de provisionales menor o igual al 15% de la planta total</t>
  </si>
  <si>
    <t>Proporción de provisionales menor o igual al 10% de la planta total</t>
  </si>
  <si>
    <t>El tiempo promedio de cubrimiento de vacantes en forma temporal mediante provisionalidad es de 6 meses o mas</t>
  </si>
  <si>
    <t>El tiempo promedio de cubrimiento de vacantes en forma temporal mediante provisionalidad es de 4 meses o mas</t>
  </si>
  <si>
    <t>El tiempo promedio de cubrimiento de vacantes en forma temporal mediante provisionalidad es de 3 meses o mas</t>
  </si>
  <si>
    <t>El tiempo promedio de cubrimiento de vacantes en forma temporal mediante provisionalidad es de 2 mes o menos</t>
  </si>
  <si>
    <t>El tiempo promedio de cubrimiento de vacantes en forma temporal mediante provisionalidad es de 1 mes o menos</t>
  </si>
  <si>
    <t>La entidad no ha realizado concursos para proveer vacantes en forma definitiva en los últimos años</t>
  </si>
  <si>
    <t>No se ha utilzado el Banco de Listas de Elegibles como alternativa para proveer empleos en forma definitiva</t>
  </si>
  <si>
    <t>Cuando surge una vacante se verifica con la CNSC si hay lista de elegibles vigente para ese empleo</t>
  </si>
  <si>
    <t>Cuando surge una vacante, se utilizan las listas de elegibles vigentes de acuerdo con la información de la CNSC</t>
  </si>
  <si>
    <t>Cuando surge una vacante, se utilizan las listas de elegibles vigentes de acuerdo con la información de la CNSC o se procede a la provisión temporal de forma rápida y oportuna con personal competente</t>
  </si>
  <si>
    <t>No se verifica si hay servidores con derecho preferencial para ocupar vacantes en encargo</t>
  </si>
  <si>
    <t>Se verifica si hay servidores con derecho preferencial para ocupar vacantes de manera aleatoria</t>
  </si>
  <si>
    <t>Cuando se genera una vacante de carrera, se acude a las historias laborales para revisar posibles servidores con derecho preferencial</t>
  </si>
  <si>
    <t>Existe un mecanismo interno más ágil que la revisión de las historias laborales para verificar si existen servidores de carrera con derecho preferencial para una eventual vacante de carrera</t>
  </si>
  <si>
    <t>Existe un mecanismo digital ágil y confiable para verificar si existen servidores de carrera con derecho preferencial para una eventual vacante de carrera, que genera reportes oportunos y verificables</t>
  </si>
  <si>
    <t>Las historias laborales no tienen una organización específica</t>
  </si>
  <si>
    <t>Las historias laborales están organizadas con base en una metodología propia de la entidad</t>
  </si>
  <si>
    <t>Las historias laborales se encuentran organizadas de acuerdo con las tablas de retención documental</t>
  </si>
  <si>
    <t>Existen registros electrónicos de las hojas de vida que permiten contar con información oportuna y confiable</t>
  </si>
  <si>
    <t>La información electrónica de la hoja de vida de cada servidor incluye los datos personales, los estudios, la experiencia y demás datos relevantes para la toma de decisiones</t>
  </si>
  <si>
    <t>No se cuenta con un mecanismo para registrar y analizar las vacantes y los tiempos de cubrimiento, especialmente de los gerentes públicos</t>
  </si>
  <si>
    <t>Se realizan conteos de vacantes y de los tiempos de cubrimiento que se actualizan solo cuando se solicitan reportes</t>
  </si>
  <si>
    <t>Se cuenta con un mecanismo para identificar las vacantes en tiempo real, especialmente de los gerentes públicos</t>
  </si>
  <si>
    <t>Se cuenta con un mecanismo para identificar las vacantes en tiempo real, especialmente de los gerentes públicos, que permite conocer el tiempo de cubrimiento de las vacantes</t>
  </si>
  <si>
    <t>Se cuenta con un mecanismo para identificar las vacantes en tiempo real, especialmente de los gerentes públicos, que permite conocer el tiempo de cubrimiento de las vacantes y genera alertas para su cubrimiento oportuno</t>
  </si>
  <si>
    <t>No se evalúan competencias para los candidatos a cubrir vacantes temporales o de libre nombramiento y remoción</t>
  </si>
  <si>
    <t>Se evalúan competencias para algunas vacantes pero no para todas</t>
  </si>
  <si>
    <t>Se evaluan competencias mediante el acompañamiento de Función Pública</t>
  </si>
  <si>
    <t>Se evaluan competencias mediante el acompañamiento de Función Pública o de otra entidad competente</t>
  </si>
  <si>
    <t>Se evaluan competencias para todos los aspirantes mediante el acompañamiento de Función Pública o de otra entidad competente</t>
  </si>
  <si>
    <t>No se realizan las evaluaciones de periodo de prueba</t>
  </si>
  <si>
    <t>Se realizan las evaluaciones de periodo de prueba pero no siempre dentro de los plazos establecidos</t>
  </si>
  <si>
    <t>Se realiza oportunamente la evaluación de periodo de prueba</t>
  </si>
  <si>
    <t>La fijación de compromisos para la evaluación de periodo de prueba se realiza antes del primer mes de vinculación</t>
  </si>
  <si>
    <t>Los resultados de la evaluación de periodo de prueba se utilizan como insumo para el plan de capacitación o el plan de mejoramiento individual</t>
  </si>
  <si>
    <t>No se realiza inducción a los servidores públicos nuevos</t>
  </si>
  <si>
    <t>Se realiza inducción a algunos servidores públicos nuevos, o no se realiza en los plazos establecidos</t>
  </si>
  <si>
    <t>Se realiza oportunamente la inducción de servidores públicos (antes de cuatro meses de posesionados)</t>
  </si>
  <si>
    <t>Se realiza la inducción antes de que el servidor público cumpla un mes de vinculación</t>
  </si>
  <si>
    <t>Se realiza la inducción antes de que el servidor público cumpla un mes de vinculación y se evalúa su eficacia</t>
  </si>
  <si>
    <t>Se realiza la reinducción a mas tardar cada dos años</t>
  </si>
  <si>
    <t>Se realiza la reinducción a mas tardar cada dos años con la participación del 100% de los servidores</t>
  </si>
  <si>
    <t>Se realiza la reinducción a mas tardar cada dos años con la participación del 100% de los servidores y se evalúa su eficacia</t>
  </si>
  <si>
    <t>No existen registros de los gerentes públicos y de su movilidad</t>
  </si>
  <si>
    <t>Existen registros parciales o incompletos sobre los gerentes públicos</t>
  </si>
  <si>
    <t>Se registra el número de gerentes públicos</t>
  </si>
  <si>
    <t>Se registra el número de gerentes públicos, con la correspondiente caracterización (descripción de sus perfiles y datos generales), y se pueden generar reportes con cualquier información requerida</t>
  </si>
  <si>
    <t>No se cuenta con información sobre indicadores claves</t>
  </si>
  <si>
    <t>Se cuenta con información parcial o incompleta sobre indicadores claves</t>
  </si>
  <si>
    <t>Se cuenta con la información sobre indicadores claves</t>
  </si>
  <si>
    <t>Se cuenta con la información sobre indicadores claves de manera digital</t>
  </si>
  <si>
    <t>Se cuenta con la información sobre indicadores claves de manera digital, y se pueden generar reportes confiables de manera inmediata</t>
  </si>
  <si>
    <t>No se cuenta con información sobre servidores con expectativas de movilidad</t>
  </si>
  <si>
    <t>Se cuenta con información parcial o incompleta sobre servidores con expectativas de movilidad</t>
  </si>
  <si>
    <t>Se cuenta con la información sobre servidores con expectativas de movilidad</t>
  </si>
  <si>
    <t>Se cuenta con la información sobre servidores con expectativas de movilidad de manera digital</t>
  </si>
  <si>
    <t>Se cuenta con la información sobre servidores con expectativas de movilidad de manera digital y se pueden generar reportes confiables de manera inmediata</t>
  </si>
  <si>
    <t>No se llevan registros de las actividades ni de los asistentes a las actividades de bienestar y capacitación</t>
  </si>
  <si>
    <t>Se llevan registros incompletos o parciales de las actividades de bienestar y capacitación</t>
  </si>
  <si>
    <t>Se llevan los registros de las actividades y asistentes a las actividades de bienestar y capacitación</t>
  </si>
  <si>
    <t>Se llevan los registros de las actividades y asistentes a las actividades de bienestar y capacitación y se encuentran sistematizados</t>
  </si>
  <si>
    <t>Se llevan los registros de las actividades y asistentes a las actividades de bienestar y capacitación, se encuentran sistematizados y pueden generar cualquier reporte requerido con esta información</t>
  </si>
  <si>
    <t>No se ha revisado ni analizado la adopción del sistema de evaluación de desempeño y de las directrices de acuerdos de gestión</t>
  </si>
  <si>
    <t>Se ha contemplado la adopción del sistema de evaluación del desempeño pero no se ha ejecutado</t>
  </si>
  <si>
    <t>Se ha revisado y analizado la adopción del sistema de evaluación de desempeño y de las directrices de acuerdos de gestión y se han preparado los actos administrativos</t>
  </si>
  <si>
    <t>El sistema de evaluación de desempeño y los acuerdos de gestión fueron adoptados mediante acto administrativo</t>
  </si>
  <si>
    <t>Se ha revisado la eficacia del sistema de evaluación del desempeño y de los acuerdos de gestión</t>
  </si>
  <si>
    <t>No se ha implementado la normatividad vigente sobre acuerdos de gestión</t>
  </si>
  <si>
    <t>Se han iniciado la sensibilización y la capacitación a los gerentes públicos sobre acuerdos de gestión</t>
  </si>
  <si>
    <t>Se han adoptado y suministrado a los gerentes públicos los instrumentos adoptados para la suscripción de los acuerdos de gestión</t>
  </si>
  <si>
    <t>Se ha registrado la información de la evaluación de los acuerdos de gestión</t>
  </si>
  <si>
    <t>Se han implementado mejoras en las capacidades de los gerentes públicos como resultado de los acuerdos de gestión</t>
  </si>
  <si>
    <t>No se realiza la evaluación de desempeño en la entidad</t>
  </si>
  <si>
    <t>Se realizan algunas fases del proceso de evaluación de desempeño en la entidad</t>
  </si>
  <si>
    <t>Se ha realizado en su totalidad el proceso de evaluación del desempeño, con todas sus fases</t>
  </si>
  <si>
    <t>Se cuenta con información confiable y en tiempo real de las calificaciones de desempeño de todos los servidores evaluados</t>
  </si>
  <si>
    <t>Se cuenta con información confiable y en tiempo real de las calificaciones de desempeño de todos los servidores evaluados y se ha elaborado un análisis de los resultados obtenidos como insumo para la mejora</t>
  </si>
  <si>
    <t>No se han establecido y hecho seguimiento a los planes de mejoramiento individual de los servidores públicos</t>
  </si>
  <si>
    <t>Se han establecido y hecho seguimiento a los planes de mejoramiento individual de menos del 40% de los servidores públicos</t>
  </si>
  <si>
    <t>Se han establecido y hecho seguimiento a los planes de mejoramiento individual de menos del 60% de los servidores públicos</t>
  </si>
  <si>
    <t>Se han establecido y hecho seguimiento a los planes de mejoramiento individual de menos del 80% de los servidores públicos</t>
  </si>
  <si>
    <t>Se han establecido y hecho seguimiento a los planes de mejoramiento individual de todos los servidores públicos</t>
  </si>
  <si>
    <t>No se han realizado planes de mejoramiento individual en la entidad</t>
  </si>
  <si>
    <t>Se elaboran planes de mejoramiento individual pero no han tenido en cuenta como insumo la evaluación del desempeño</t>
  </si>
  <si>
    <t>Los planes de mejoramiento individual han tenido en cuenta como insumo la evaluación del desempeño</t>
  </si>
  <si>
    <t>Los planes de mejoramiento individual han tenido en cuenta como insumo la evaluación del desempeño y se han registrado actividades en respuesta a ese insumo</t>
  </si>
  <si>
    <t>Los planes de mejoramiento individual han tenido en cuenta como insumo la evaluación del desempeño, se han registrado actividades en respuesta a ese insumo y se han revisado para verificar la mejora</t>
  </si>
  <si>
    <t>Se elaboran planes de mejoramiento individual pero no han tenido en cuenta como insumo un diagnóstico de necesidades de capacitación</t>
  </si>
  <si>
    <t>Los planes de mejoramiento individual han tenido en cuenta como insumo un diagnóstico de necesidades de capacitación</t>
  </si>
  <si>
    <t>Los planes de mejoramiento individual han tenido en cuenta como insumo un diagnóstico de necesidades de capacitación y se han registrado actividades en respuesta a ese insumo</t>
  </si>
  <si>
    <t>Los planes de mejoramiento individual han tenido en cuenta como insumo un diagnóstico de necesidades de capacitación, se han registrado actividades en respuesta a ese insumo y se han revisado para verificar la mejora</t>
  </si>
  <si>
    <t>No se han analizado mecanismos alternativos de evaluación periódica del desempeño en torno al servicio al ciudadano</t>
  </si>
  <si>
    <t>Se han analizado mecanismos alternativos de evaluación periódica del desempeño en torno al servicio al ciudadano</t>
  </si>
  <si>
    <t>Se ha determinado al menos un mecanismo viable de evaluación periódica del desempeño en torno al servicio al ciudadano</t>
  </si>
  <si>
    <t>Se han implementado mecanismos alternativos de evaluación periódica del desempeño en torno al servicio al ciudadano</t>
  </si>
  <si>
    <t>Se han implementado y evaluado mecanismos alternativos de evaluación periódica del desempeño en torno al servicio al ciudadano</t>
  </si>
  <si>
    <t>No se elaboró el Plan Institucional de Capacitación</t>
  </si>
  <si>
    <t>Se elaboró el Plan Institucional de Capacitación pero no se ha expedido mediante Resolución</t>
  </si>
  <si>
    <t>Se elaboró el Plan Institucional de Capacitación mediante Resolución</t>
  </si>
  <si>
    <t>Se elaboró el Plan Institucional de Capacitación mediante Resolución y se ejecutaron el 100% de las actividades con la evidencia documentada correspondiente</t>
  </si>
  <si>
    <t>Se elaboró el Plan Institucional de Capacitación mediante Resolución, se ejecutaron el 100% de las actividades con la evidencia documentada correspondiente y se evaluó su eficacia</t>
  </si>
  <si>
    <t>El PIC no se basó en un diagnóstico de necesidades de la entidad</t>
  </si>
  <si>
    <t>El PIC se basó en un diagnóstico parcial de necesidades de la entidad</t>
  </si>
  <si>
    <t>El PIC se basó en un diagnóstico de necesidades de la entidad que contó con la participación activa de los servidores públicos</t>
  </si>
  <si>
    <t>El PIC se basó en un diagnóstico completo de necesidades de la entidad y de los gerentes públicos</t>
  </si>
  <si>
    <t>Se puede elaborar la trazabilidad del PIC por cada actividad en respuesta a necesidades diagnosticadas</t>
  </si>
  <si>
    <t>El PIC no incluyó solicitudes directas de los gerentes públicos</t>
  </si>
  <si>
    <t>El PIC recopiló solicitudes directas de los gerentes públicos pero no las incluyó en el Plan</t>
  </si>
  <si>
    <t>El PIC incluyó solicitudes directas de los gerentes públicos</t>
  </si>
  <si>
    <t>El PIC incluyó solicitudes directas, documentadas y justificadas de los gerentes públicos</t>
  </si>
  <si>
    <t>El PIC incluyó solicitudes directas, documentadas y justificadas de los gerentes públicos, y se ejecutaron las acciones relacionadas</t>
  </si>
  <si>
    <t>El PIC no incluyó orientaciones documentadas de la alta dirección</t>
  </si>
  <si>
    <t>El PIC incluyó orientaciones de la alta dirección</t>
  </si>
  <si>
    <t>El PIC incluyó orientaciones documentadas de la alta dirección</t>
  </si>
  <si>
    <t>El PIC incluyó orientaciones documentadas de la alta dirección, y se ejecutaron las acciones solicitadas</t>
  </si>
  <si>
    <t>El PIC incluyó orientaciones documentadas de la alta dirección, se ejecutaron las acciones solicitadas y se evaluó su eficacia</t>
  </si>
  <si>
    <t>El PIC no tuvo en cuenta la oferta del sector Función Pública</t>
  </si>
  <si>
    <t>El PIC tuvo en cuenta algunas propuestas del sector Función Pública</t>
  </si>
  <si>
    <t>El PIC tuvo en cuenta la oferta del sector Función Pública</t>
  </si>
  <si>
    <t>El PIC tuvo en cuenta la oferta del sector Función Pública y participó en actividades ofertadas</t>
  </si>
  <si>
    <t>El PIC tuvo en cuenta la oferta del sector Función Pública, participó en actividades ofertadas y se evaluó la eficacia de esas actividades</t>
  </si>
  <si>
    <t>El PIC no incluyó esta fase</t>
  </si>
  <si>
    <t>El PIC planeó pero no ejecutó esta fase</t>
  </si>
  <si>
    <t>El PIC tuvo una fase de sensibilización</t>
  </si>
  <si>
    <t>El PIC tuvo una fase de sensibilización documentada</t>
  </si>
  <si>
    <t>El PIC tuvo una fase de sensibilización documentada que se evaluó y que generó mejoras</t>
  </si>
  <si>
    <t>El PIC tuvo una fase de formulación de los proyectos de aprendizaje</t>
  </si>
  <si>
    <t>El PIC tuvo una fase de formulación de los proyectos de aprendizaje documentada</t>
  </si>
  <si>
    <t>El PIC tuvo una fase de formulación de los proyectos de aprendizaje que se evaluó y que generó mejoras</t>
  </si>
  <si>
    <t>El PIC tuvo una fase de consolidación de necesidades</t>
  </si>
  <si>
    <t>El PIC tuvo una fase de consolidación de necesidades documentada</t>
  </si>
  <si>
    <t>El PIC tuvo una fase de consolidación de necesidades documentada que se evaluó y que generó mejoras</t>
  </si>
  <si>
    <t>El PIC tuvo una fase de programación del Plan</t>
  </si>
  <si>
    <t>El PIC tuvo una fase de programación del Plan documentada</t>
  </si>
  <si>
    <t>El PIC tuvo una fase de programación del Plan documentada, que se evaluó y que generó mejoras</t>
  </si>
  <si>
    <t>El PIC tuvo una fase de ejecución del Plan</t>
  </si>
  <si>
    <t>El PIC tuvo una fase de ejecución del Plan documentada</t>
  </si>
  <si>
    <t>El PIC tuvo una fase de ejecución del Plan documentada, que se evaluó y que generó mejoras</t>
  </si>
  <si>
    <t>El PIC tuvo una fase de evaluación de la eficacia del Plan</t>
  </si>
  <si>
    <t>El PIC tuvo una fase de evaluación de la eficacia del Plan documentada</t>
  </si>
  <si>
    <t>El PIC tuvo una fase de evaluación de la eficacia del Plan documentada, que se evaluó y que generó mejoras</t>
  </si>
  <si>
    <t>No se elaboró un Plan de Capacitación</t>
  </si>
  <si>
    <t>El Plan de Capacitación no incluyó este tema</t>
  </si>
  <si>
    <t>Se incluyeron actividades de Gestión del Talento Humano en el Plan de Capacitación</t>
  </si>
  <si>
    <t>Se incluyeron actividades de Gestión del Talento Humano en el Plan de Capacitación, se realizaron las actividades y se evaluaron</t>
  </si>
  <si>
    <t>Se incluyeron actividades de Gestión del Talento Humano en el Plan de Capacitación, se realizaron las actividades, se evaluaron y se revisó su eficacia</t>
  </si>
  <si>
    <t>Se incluyeron actividades de Integración cultural en el Plan de Capacitación</t>
  </si>
  <si>
    <t>Se incluyeron actividades de Integración cultural en el Plan de Capacitación, se realizaron las actividades y se evaluaron</t>
  </si>
  <si>
    <t>Se incluyeron actividades de Integración cultural en el Plan de Capacitación, se realizaron las actividades, se evaluaron y se revisó su eficacia</t>
  </si>
  <si>
    <t>Se incluyeron actividades de Planificación, desarrollo territorial y nacional en el Plan de Capacitación</t>
  </si>
  <si>
    <t>Se incluyeron actividades de Planificación, desarrollo territorial y nacional en el Plan de Capacitación, se realizaron las actividades y se evaluaron</t>
  </si>
  <si>
    <t>Se incluyeron actividades de Planificación, desarrollo territorial y nacional en el Plan de Capacitación, se realizaron las actividades, se evaluaron y se revisó su eficacia</t>
  </si>
  <si>
    <t>Se incluyeron actividades de Relevancia internacional en el Plan de Capacitación</t>
  </si>
  <si>
    <t>Se incluyeron actividades de Relevancia internacional en el Plan de Capacitación, se realizaron las actividades y se evaluaron</t>
  </si>
  <si>
    <t>Se incluyeron actividades de Relevancia internacional en el Plan de Capacitación, se realizaron las actividades, se evaluaron y se revisó su eficacia</t>
  </si>
  <si>
    <t>Se incluyeron actividades de Buen Gobierno en el Plan de Capacitación</t>
  </si>
  <si>
    <t>Se incluyeron actividades de Buen Gobierno en el Plan de Capacitación, se realizaron las actividades y se evaluaron</t>
  </si>
  <si>
    <t>Se incluyeron actividades de Buen Gobierno en el Plan de Capacitación, se realizaron las actividades, se evaluaron y se revisó su eficacia</t>
  </si>
  <si>
    <t>Se incluyeron actividades de Contratación Pública en el Plan de Capacitación</t>
  </si>
  <si>
    <t>Se incluyeron actividades de Contratación Pública en el Plan de Capacitación, se realizaron las actividades y se evaluaron</t>
  </si>
  <si>
    <t>Se incluyeron actividades de Contratación Pública en el Plan de Capacitación, se realizaron las actividades, se evaluaron y se revisó su eficacia</t>
  </si>
  <si>
    <t>Se incluyeron actividades de Cultura organizacional en el Plan de Capacitación</t>
  </si>
  <si>
    <t>Se incluyeron actividades de Cultura organizacional en el Plan de Capacitación, se realizaron las actividades y se evaluaron</t>
  </si>
  <si>
    <t>Se incluyeron actividades de Cultura organizacional en el Plan de Capacitación, se realizaron las actividades, se evaluaron y se revisó su eficacia</t>
  </si>
  <si>
    <t>Se incluyeron actividades de Derechos humanos en el Plan de Capacitación</t>
  </si>
  <si>
    <t>Se incluyeron actividades de Derechos humanos en el Plan de Capacitación, se realizaron las actividades y se evaluaron</t>
  </si>
  <si>
    <t>Se incluyeron actividades de Derechos humanos en el Plan de Capacitación, se realizaron las actividades, se evaluaron y se revisó su eficacia</t>
  </si>
  <si>
    <t>Se incluyeron actividades de Gestión administrativa en el Plan de Capacitación</t>
  </si>
  <si>
    <t>Se incluyeron actividades de Gestión administrativa en el Plan de Capacitación, se realizaron las actividades y se evaluaron</t>
  </si>
  <si>
    <t>Se incluyeron actividades de Gestión administrativa en el Plan de Capacitación, se realizaron las actividades, se evaluaron y se revisó su eficacia</t>
  </si>
  <si>
    <t>Se incluyeron actividades de Gestión de las tecnologías de la información en el Plan de Capacitación</t>
  </si>
  <si>
    <t>Se incluyeron actividades de Gestión de las tecnologías de la información en el Plan de Capacitación, se realizaron las actividades y se evaluaron</t>
  </si>
  <si>
    <t>Se incluyeron actividades de Gestión de las tecnologías de la información en el Plan de Capacitación, se realizaron las actividades, se evaluaron y se revisó su eficacia</t>
  </si>
  <si>
    <t>Se incluyeron actividades de Gestión documental en el Plan de Capacitación</t>
  </si>
  <si>
    <t>Se incluyeron actividades de Gestión documental en el Plan de Capacitación, se realizaron las actividades y se evaluaron</t>
  </si>
  <si>
    <t>Se incluyeron actividades de Gestión documental en el Plan de Capacitación, se realizaron las actividades, se evaluaron y se revisó su eficacia</t>
  </si>
  <si>
    <t>Se incluyeron actividades de Gestión Financiera en el Plan de Capacitación</t>
  </si>
  <si>
    <t>Se incluyeron actividades de Gestión Financiera en el Plan de Capacitación, se realizaron las actividades y se evaluaron</t>
  </si>
  <si>
    <t>Se incluyeron actividades de Gestión Financiera en el Plan de Capacitación, se realizaron las actividades, se evaluaron y se revisó su eficacia</t>
  </si>
  <si>
    <t>Se incluyeron actividades de Gobierno en Línea en el Plan de Capacitación</t>
  </si>
  <si>
    <t>Se incluyeron actividades de Gobierno en Línea en el Plan de Capacitación, se realizaron las actividades y se evaluaron</t>
  </si>
  <si>
    <t>Se incluyeron actividades de Gobierno en Línea en el Plan de Capacitación, se realizaron las actividades, se evaluaron y se revisó su eficacia</t>
  </si>
  <si>
    <t>Se incluyeron actividades de Innovación en el Plan de Capacitación</t>
  </si>
  <si>
    <t>Se incluyeron actividades de Innovación en el Plan de Capacitación, se realizaron las actividades y se evaluaron</t>
  </si>
  <si>
    <t>Se incluyeron actividades de Innovación en el Plan de Capacitación, se realizaron las actividades, se evaluaron y se revisó su eficacia</t>
  </si>
  <si>
    <t>Se incluyeron actividades de Participación ciudadana en el Plan de Capacitación</t>
  </si>
  <si>
    <t>Se incluyeron actividades de Participación ciudadana en el Plan de Capacitación, se realizaron las actividades y se evaluaron</t>
  </si>
  <si>
    <t>Se incluyeron actividades de Participación ciudadana en el Plan de Capacitación, se realizaron las actividades, se evaluaron y se revisó su eficacia</t>
  </si>
  <si>
    <t>Se incluyeron actividades de Servicio al ciudadano en el Plan de Capacitación</t>
  </si>
  <si>
    <t>Se incluyeron actividades de Servicio al ciudadano en el Plan de Capacitación, se realizaron las actividades y se evaluaron</t>
  </si>
  <si>
    <t>Se incluyeron actividades de Servicio al ciudadano en el Plan de Capacitación, se realizaron las actividades, se evaluaron y se revisó su eficacia</t>
  </si>
  <si>
    <t>Se incluyeron actividades de Sostenibilidad ambiental en el Plan de Capacitación</t>
  </si>
  <si>
    <t>Se incluyeron actividades de Sostenibilidad ambiental en el Plan de Capacitación, se realizaron las actividades y se evaluaron</t>
  </si>
  <si>
    <t>Se incluyeron actividades de Sostenibilidad ambiental en el Plan de Capacitación, se realizaron las actividades, se evaluaron y se revisó su eficacia</t>
  </si>
  <si>
    <t>Se incluyeron actividades de Derecho de acceso a la información en el Plan de Capacitación</t>
  </si>
  <si>
    <t>Se incluyeron actividades de Derecho de acceso a la información en el Plan de Capacitación, se realizaron las actividades y se evaluaron</t>
  </si>
  <si>
    <t>Se incluyeron actividades de Derecho de acceso a la información en el Plan de Capacitación, se realizaron las actividades, se evaluaron y se revisó su eficacia</t>
  </si>
  <si>
    <t>La entidad desconoce la existencia de un programa de Bilingüismo</t>
  </si>
  <si>
    <t>La entidad conoce el programa de Bilingüismo pero no lo ha divulgado a sus servidores</t>
  </si>
  <si>
    <t>Se ha divulgado el programa de Bilingüismo en la entidad</t>
  </si>
  <si>
    <t>Hay un diagnóstico documentado de personas interesadas en el programa de Bilingüismo en la entidad</t>
  </si>
  <si>
    <t>Hay al menos un 20% de las personas interesadas, participando en el programa de Bilingüismo</t>
  </si>
  <si>
    <t>No se elaboró Plan de Bienestar e Incentivos en la entidad</t>
  </si>
  <si>
    <t>Se consideraron aspectos a incluir en el Plan de Bienestar e incentivos, pero no se elaboró</t>
  </si>
  <si>
    <t>Se elaboró el Plan de Bienestar e Incentivos</t>
  </si>
  <si>
    <t>Se elaboró el Plan de Bienestar e Incentivos y se realizaron todas las actividades en él incluidas</t>
  </si>
  <si>
    <t>Se elaboró el Plan de Bienestar e Incentivos, se realizaron todas las actividades en él incluidas y se evaluaron e implementaron mejoras</t>
  </si>
  <si>
    <t>El Plan de Bienestar e Incentivos no tuvo en cuenta este tema</t>
  </si>
  <si>
    <t>Se incluyeron incentivos para los gerentes públicos en el Plan de Bienestar e Incentivos</t>
  </si>
  <si>
    <t>Se incluyeron incentivos para los gerentes públicos en el Plan de Bienestar e Incentivos y se articularon con los acuerdos de gestión</t>
  </si>
  <si>
    <t>Se incluyeron incentivos para los gerentes públicos en el Plan de Bienestar e Incentivos, se articularon con los acuerdos de gestión y se mejoraron para la vigencia siguiente</t>
  </si>
  <si>
    <t>Se incluyeron incentivos para los equipos de trabajo en el Plan de Bienestar e Incentivos</t>
  </si>
  <si>
    <t>Se incluyeron incentivos para los equipos de trabajo en el Plan de Bienestar e Incentivos y se otorgaron</t>
  </si>
  <si>
    <t>Se incluyeron incentivos para los equipos de trabajo en el Plan de Bienestar e Incentivos, se otorgaron y los resultados se implementaron en la entidad</t>
  </si>
  <si>
    <t>Se incluyeron incentivos para los empleados de carrera y de libre en el Plan de Bienestar e Incentivos</t>
  </si>
  <si>
    <t>Se incluyeron incentivos para los empleados de carrera y de libre en el Plan de Bienestar e Incentivos y se otorgaron</t>
  </si>
  <si>
    <t>Se incluyeron incentivos para los equipos de trabajo en el Plan de Bienestar e Incentivos, se otorgaron y se publicó el mecanismo de selección para toda la Entidad</t>
  </si>
  <si>
    <t>Se tuvieron en cuenta criterios del área de Talento Humano en el Plan de Bienestar e Incentivos</t>
  </si>
  <si>
    <t>Se tuvieron en cuenta criterios del área de Talento Humano en el Plan de Bienestar e Incentivos y estos criterios están documentados</t>
  </si>
  <si>
    <t>Se tuvieron en cuenta criterios del área de Talento Humano en el Plan de Bienestar e Incentivos, están documentados y fueron divulgados a toda la Entidad</t>
  </si>
  <si>
    <t>Se tuvieron en cuenta decisiones de la alta dirección en el Plan de Bienestar e Incentivos</t>
  </si>
  <si>
    <t>Se tuvieron en cuenta decisiones de la alta dirección en el Plan de Bienestar e Incentivos y estas decisiones están documentados</t>
  </si>
  <si>
    <t>Se tuvieron en cuenta decisiones de la alta dirección en el Plan de Bienestar e Incentivos, están documentadas y se han incorporado en cada vigencia</t>
  </si>
  <si>
    <t>Se elaboró un diagnóstico de necesidades como insumo para el Plan de Bienestar e Incentivos</t>
  </si>
  <si>
    <t>Se elaboró un diagnóstico de necesidades como insumo para el Plan de Bienestar e Incentivos y fue respondido por al menos el 30% de los servidores de la Entidad</t>
  </si>
  <si>
    <t>Se elaboró un diagnóstico de necesidades como insumo para el Plan de Bienestar e Incentivos y fue respondido por al menos el 50% de los servidores de la Entidad</t>
  </si>
  <si>
    <t>El Plan de Bienestar e Incentivos no incluyó este tema</t>
  </si>
  <si>
    <t>Se incluyeron actividades deportivas, recreativas y vacacionales en el plan de bienestar e incentivos</t>
  </si>
  <si>
    <t>Se incluyeron actividades deportivas, recreativas y vacacionales en el plan de bienestar e incentivos, se realizaron las actividades y se evaluaron</t>
  </si>
  <si>
    <t>Se incluyeron actividades deportivas, recreativas y vacacionales en el plan de bienestar e incentivos, se realizaron las actividades, se evaluaron y se incorporaron mejoras</t>
  </si>
  <si>
    <t>Se incluyeron actividades artísticas y culturales en el plan de bienestar e incentivos</t>
  </si>
  <si>
    <t>Se incluyeron actividades artísticas y culturales en el plan de bienestar e incentivos, se realizaron las actividades y se evaluaron</t>
  </si>
  <si>
    <t>Se incluyeron actividades artísticas y culturales en el plan de bienestar e incentivos, se realizaron las actividades, se evaluaron y se incorporaron mejoras</t>
  </si>
  <si>
    <t>Se incluyeron actividades de promoción y prevención de la salud en el plan de bienestar e incentivos</t>
  </si>
  <si>
    <t>Se incluyeron actividades de promoción y prevención de la salud en el plan de bienestar e incentivos, se realizaron las actividades y se evaluaron</t>
  </si>
  <si>
    <t>Se incluyeron actividades de promoción y prevención de la salud en el plan de bienestar e incentivos, se realizaron las actividades, se evaluaron y se incorporaron mejoras</t>
  </si>
  <si>
    <t>Se incluyeron actividades de educación en artes y artesanías en el plan de bienestar e incentivos</t>
  </si>
  <si>
    <t>Se incluyeron actividades de educación en artes y artesanías en el plan de bienestar e incentivos, se realizaron las actividades y se evaluaron</t>
  </si>
  <si>
    <t>Se incluyeron actividades de educación en artes y artesanías en el plan de bienestar e incentivos, se realizaron las actividades, se evaluaron y se incorporaron mejoras</t>
  </si>
  <si>
    <t>Se incluyeron actividades de promoción de programas de vivienda en el plan de bienestar e incentivos</t>
  </si>
  <si>
    <t>Se incluyeron actividades de promoción de programas de vivienda en el plan de bienestar e incentivos, se realizaron las actividades y se evaluaron</t>
  </si>
  <si>
    <t>Se incluyeron actividades de promoción de programas de vivienda en el plan de bienestar e incentivos, se realizaron las actividades, se evaluaron y se incorporaron mejoras</t>
  </si>
  <si>
    <t>Se incluyeron actividades relacionadas con clima laboral en el plan de bienestar e incentivos</t>
  </si>
  <si>
    <t>Se incluyeron actividades relacionadas con clima laboral en el plan de bienestar e incentivos, se realizaron las actividades y se evaluaron</t>
  </si>
  <si>
    <t>Se incluyeron actividades relacionadas con clima laboral en el plan de bienestar e incentivos, se realizaron las actividades, se evaluaron y se incorporaron mejoras</t>
  </si>
  <si>
    <t>Se incluyeron actividades relacionadas con cambio organizacional en el plan de bienestar e incentivos</t>
  </si>
  <si>
    <t>Se incluyeron actividades relacionadas con cambio organizacional en el plan de bienestar e incentivos, se realizaron las actividades y se evaluaron</t>
  </si>
  <si>
    <t>Se incluyeron actividades relacionadas con cambio organizacional en el plan de bienestar e incentivos, se realizaron las actividades, se evaluaron y se incorporaron mejoras</t>
  </si>
  <si>
    <t>Se incluyeron actividades relacionadas con adaptación laboral en el plan de bienestar e incentivos</t>
  </si>
  <si>
    <t>Se incluyeron actividades relacionadas con adaptación laboral en el plan de bienestar e incentivos, se realizaron las actividades y se evaluaron</t>
  </si>
  <si>
    <t>Se incluyeron actividades relacionadas con adaptación laboral en el plan de bienestar e incentivos, se realizaron las actividades, se evaluaron y se incorporaron mejoras</t>
  </si>
  <si>
    <t>Se incluyeron actividades de preparación a los prepensionados en el plan de bienestar e incentivos</t>
  </si>
  <si>
    <t>Se incluyeron actividades de preparación a los prepensionados en el plan de bienestar e incentivos, se realizaron las actividades y se evaluaron</t>
  </si>
  <si>
    <t>Se incluyeron actividades de preparación a los prepensionados en el plan de bienestar e incentivos, se realizaron las actividades, se evaluaron y se incorporaron mejoras</t>
  </si>
  <si>
    <t>Se incluyeron actividades relacionadas con cultura organizacional en el plan de bienestar e incentivos</t>
  </si>
  <si>
    <t>Se incluyeron actividades relacionadas con cultura organizacional en el plan de bienestar e incentivos, se realizaron las actividades y se evaluaron</t>
  </si>
  <si>
    <t>Se incluyeron actividades relacionadas con cultura organizacional en el plan de bienestar e incentivos, se realizaron las actividades, se evaluaron y se incorporaron mejoras</t>
  </si>
  <si>
    <t>Se incluyó el Programa de Incentivos en el plan de bienestar e incentivos</t>
  </si>
  <si>
    <t>Se incluyó el Programa de Incentivos en el plan de bienestar e incentivos, se realizaron las actividades y se evaluaron</t>
  </si>
  <si>
    <t>Se incluyó el Programa de Incentivos en el plan de bienestar e incentivos, se realizaron las actividades, se evaluaron y se incorporaron mejoras</t>
  </si>
  <si>
    <t>Se incluyeron programas de Educación formal en el plan de bienestar e incentivos</t>
  </si>
  <si>
    <t>Se incluyeron programas de Educación formal en el plan de bienestar e incentivos, se realizaron las actividades y se evaluaron</t>
  </si>
  <si>
    <t>Se incluyeron programas de Educación formal en el plan de bienestar e incentivos, se realizaron las actividades, se evaluaron y se hizo multiplicación de la capacitación</t>
  </si>
  <si>
    <t>No se ha desarrollado el programa de entorno laboral saludable en la entidad</t>
  </si>
  <si>
    <t>La entidad conoce el programa de entorno laboral saludable pero no lo ha divulgado a sus servidores</t>
  </si>
  <si>
    <t>La entidad se ha capacitado en el programa de entorno laboral saludable</t>
  </si>
  <si>
    <t>Se implementó el programa de entorno laboral saludable</t>
  </si>
  <si>
    <t>Se implementó el programa de entorno laboral saludable, se evaluó y se incorporaron mejoras</t>
  </si>
  <si>
    <t>No se han incorporado buenas prácticas relacionadas con programas de Bienestar e Incentivos</t>
  </si>
  <si>
    <t>Se han analizado posibles buenas prácticas a incorporar</t>
  </si>
  <si>
    <t>Se estableció contacto con la entidad donde se produce la buena práctica que se pretende incorporar</t>
  </si>
  <si>
    <t>Se incorporó una buena práctica relacionada con Bienestar e Incentivos</t>
  </si>
  <si>
    <t>Se incorporó una buena práctica relacionada con Bienestar e Incentivos, y se evaluó su impacto</t>
  </si>
  <si>
    <t>No se ha implementado el programa de Estado Joven en la entidad</t>
  </si>
  <si>
    <t>La entidad conoce el programa Estado Joven pero no lo ha divulgado a sus servidores</t>
  </si>
  <si>
    <t>La entidad se ha capacitado en el programa Estado Joven</t>
  </si>
  <si>
    <t>Se implementó el programa de Estado Joven en la entidad</t>
  </si>
  <si>
    <t>Se implementó el programa de Estado Joven en la entidad y se midió el impacto logrado</t>
  </si>
  <si>
    <t>No se ha desarrollado el programa Servimos en la entidad</t>
  </si>
  <si>
    <t>La entidad conoce el programa Servimos pero no lo ha divulgado a sus servidores</t>
  </si>
  <si>
    <t>La entidad se ha capacitado en el programa Servimos</t>
  </si>
  <si>
    <t>Se ha realizado la divulgación del programa Servimos y se ha impactado a todos los servidores de la Entidad, alcanzando hasta un 5 % de servidores que usan las alianzas</t>
  </si>
  <si>
    <t>Se ha realizado la divulgación del programa Servimos y se ha impactado a todos los servidores de la Entidad, alcanzando más de un 5 % de servidores que usan las alianzas</t>
  </si>
  <si>
    <t>No se ha implementado el programa de Teletrabajo</t>
  </si>
  <si>
    <t>La entidad conoce el programa de Teletrabajo pero no lo ha divulgado a sus servidores</t>
  </si>
  <si>
    <t>La entidad se ha capacitado en el programa de Teletrabajo</t>
  </si>
  <si>
    <t>Se firmó el pacto por el Teletrabajo</t>
  </si>
  <si>
    <t>Se firmó el pacto por el Teletrabajo y hay al menos un 1% de servidores en esta modalidad</t>
  </si>
  <si>
    <t>No se ha desarrollado el proceso de dotación de vestido y calzado de labor en la entidad</t>
  </si>
  <si>
    <t>Se ha entregado dotación de manera parcial a algunos servidores</t>
  </si>
  <si>
    <t>Se ha entregado la dotación completa a todos los servidores que lo requieren</t>
  </si>
  <si>
    <t>Se ha entregado la dotación completa, gestionada a través de Colombia compra eficiente, a todos los servidores que lo requieren</t>
  </si>
  <si>
    <t>Se ha entregado la dotación completa, gestionada a través de Colombia compra eficiente, a todos los servidores que lo requieren, en los plazos estipulados</t>
  </si>
  <si>
    <t>No se ha implementado el programa de horarios flexibles en la entidad</t>
  </si>
  <si>
    <t>La entidad conoce el programa de Horarios Flexibles pero no lo ha divulgado a sus servidores</t>
  </si>
  <si>
    <t xml:space="preserve">La entidad se ha capacitado en el programa de Horarios Flexibles </t>
  </si>
  <si>
    <t>Se implementó el programa de horarios flexibles en la entidad</t>
  </si>
  <si>
    <t>Se implementó el programa de horarios flexibles en la entidad y se midió el impacto logrado</t>
  </si>
  <si>
    <t>Se tramitan las situaciones administrativas pero no hay registros de su incidencia</t>
  </si>
  <si>
    <t>Se tramitan las situaciones administrativas y se llevan registros diarios de su incidencia</t>
  </si>
  <si>
    <t>Se analizan los registros de situaciones administrativas y se elabora un informe con recomendaciones para la alta dirección</t>
  </si>
  <si>
    <t>Es posible obtener reportes confiables y oportunos sobre las situaciones administrativas en la entidad</t>
  </si>
  <si>
    <t>Se implementan acciones de mejora para optimizar el trámite de las situaciones administrativas en la entidad</t>
  </si>
  <si>
    <t>Se tramita la nómina en la entidad</t>
  </si>
  <si>
    <t>Se tramita la nómina de manera oportuna</t>
  </si>
  <si>
    <t>Se tramita la nómina oportunamente pero no hay registros que permitan consultar rápidamente las variables de nómina</t>
  </si>
  <si>
    <t>Se tramita la nómina oportunamente y se llevan registros de todas las variables</t>
  </si>
  <si>
    <t>Se tramita la nómina oportunamente, se llevan registros de todas las variables y se hacen análisis periódicos para tomar decisiones</t>
  </si>
  <si>
    <t>No se han realizado mediciones de clima organizacional en la entidad</t>
  </si>
  <si>
    <t>Se han realizado mediciones de clima organizacional en plazos mayores a los establecidos</t>
  </si>
  <si>
    <t>Se han realizado mediciones de clima organizacional opotunamente pero no se han realizado acciones de mejora</t>
  </si>
  <si>
    <t>Se han realizado oportunamente las mediciones de clima pero no se han realizado intervenciones suficientes para el mejoramiento</t>
  </si>
  <si>
    <t>Se han realizado oportunamente las mediciones de clima y se han hecho intervenciones que han producido un impacto</t>
  </si>
  <si>
    <t xml:space="preserve">No se han realizado oportunamente mediciones de clima </t>
  </si>
  <si>
    <t>Se ha considerado realizar medición de clima laboral</t>
  </si>
  <si>
    <t>Se realizó medición de clima laboral pero no se incluyó este aspecto</t>
  </si>
  <si>
    <t>Se incluyó este aspecto en la medición de clima</t>
  </si>
  <si>
    <t>Se intervino este aspecto y se produjo un mejoramiento</t>
  </si>
  <si>
    <t>No se ha considerado analizar las situaciones que impacten la moralidad</t>
  </si>
  <si>
    <t>Se han empezado a detectar y documentar las situaciones de riesgo para la moralidad y la ética en la entidad</t>
  </si>
  <si>
    <t>Se han analizado las situaciones de riesgo para la moralidad y la ética en la entidad</t>
  </si>
  <si>
    <t>Se han emprendido acciones pedagógicas e informativas sobre los temas asociados con la integridad, los deberes y las responsabilidades</t>
  </si>
  <si>
    <t>Se ha generado un cambio cultural orientado a garantizar la moralidad, la ética y la responsabilidad en el ejercicio de la función pública</t>
  </si>
  <si>
    <t>No se han identificado los valores y principios institucionales en la entifdad</t>
  </si>
  <si>
    <t>Se han realizado ejercicios de identificación de los valores y principios institucionales</t>
  </si>
  <si>
    <t>Se han generado espacios participativos para la identificación de los valores y principios institucionales</t>
  </si>
  <si>
    <t>Se han generado espacios participativos para la identificación de los valores y principios institucionales, y se han divulgado e interiorizado en los servidores de la entidad</t>
  </si>
  <si>
    <t>Se han generado espacios participativos para la identificación de los valores y principios institucionales, se han divulgado e interiorizado en los servidores de la entidad y se garantiza su cumplimiento en el ejercicio de sus funciones</t>
  </si>
  <si>
    <t>Los contratistas representan proporcionalmente mas del 30% de los funcionarios de planta</t>
  </si>
  <si>
    <t>Los contratistas representan proporcionalmente menos del 30% de los funcionarios de planta</t>
  </si>
  <si>
    <t>Los contratistas representan proporcionalmente menos del 25% de los funcionarios de planta</t>
  </si>
  <si>
    <t>Los contratistas representan proporcionalmente menos del 20% de los funcionarios de planta</t>
  </si>
  <si>
    <t>Los contratistas representan proporcionalmente menos del 10% de los funcionarios de planta</t>
  </si>
  <si>
    <t>No se ha negociado con los sindicatos en los plazos estipulados en la normatividad vigente</t>
  </si>
  <si>
    <t>Se ha negociado con los sindicatos pero no en los plazos estipulados por la normatividad vigente</t>
  </si>
  <si>
    <t>Se ha negociado con los sindicatos sin llegar a acuerdos concretos</t>
  </si>
  <si>
    <t>Se ha negociado con los sindicatos en los plazos estipulados por la normatividad vigente, llegando a acuerdos</t>
  </si>
  <si>
    <t>Se han implementado oportunamente los acuerdos concertados con los sindicatos</t>
  </si>
  <si>
    <t>No se ha considerado implementar mecanismos para evaluar y desarrollar competencias directivas</t>
  </si>
  <si>
    <t>Se han analizado diferentes alternativas de mecanismos para evaluar competencias de los gerentes públicos</t>
  </si>
  <si>
    <t>Se ha implementado al menos una alternativa de mecanismo para evaluar competencias de los gerentes públicos</t>
  </si>
  <si>
    <t>Existen al menos dos mecanismos para evaluar competencias de los gerentes públicos</t>
  </si>
  <si>
    <t>Existen al menos dos mecanismos para evaluar competencias de los gerentes públicos que se utilizan para los procesos de selección</t>
  </si>
  <si>
    <t>No se ha considerado implementar mecanismos para promocionar la rendición de cuentas por parte de los gerentes (o directivos) públicos.</t>
  </si>
  <si>
    <t>Se han analizado diferentes alternativas de mecanismos para promocionar la rendición de cuentas por parte de los gerentes (o directivos) públicos.</t>
  </si>
  <si>
    <t>Se ha implementado al menos una alternativa de mecanismo para promocionar la rendición de cuentas por parte de los gerentes públicos</t>
  </si>
  <si>
    <t>Existen al menos dos mecanismos para promocionar la rendición de cuentas por parte de los gerentes públicos</t>
  </si>
  <si>
    <t>Existen al menos dos mecanismos para promocionar la rendición de cuentas por parte de los gerentes públicos y se mide su eficacia</t>
  </si>
  <si>
    <t>No se ha considerado implementar mecanismos para facilitar la gestión de los conflictos por parte de los gerentes</t>
  </si>
  <si>
    <t>Se han analizado diferentes alternativas de mecanismos facilitar la gestión de los conflictos por parte de los gerentes</t>
  </si>
  <si>
    <t>Se ha implementado al menos una alternativa de mecanismo para facilitar la gestión de los conflictos por parte de los gerentes públicos</t>
  </si>
  <si>
    <t>Existen al menos dos mecanismos para facilitar la gestión de los conflictos por parte de los gerentes públicos</t>
  </si>
  <si>
    <t>Existen al menos dos mecanismos para facilitar la gestión de los conflictos por parte de los gerentes públicos y se evalúa su eficacia</t>
  </si>
  <si>
    <t>No se ha considerado implementar mecanismos para desarrollar procesos de reclutamiento que garanticen una amplia concurrencia de candidatos idóneos para el acceso a los empleos gerenciales (o directivos)</t>
  </si>
  <si>
    <t>Se han analizado diferentes alternativas de mecanismos para desarrollar procesos de reclutamiento para el acceso a los empleos gerenciales (o directivos)</t>
  </si>
  <si>
    <t>Se ha implementado al menos una alternativa de reclutamiento de candidatos a gerentes públicos</t>
  </si>
  <si>
    <t>Existen al menos dos mecanismos de reclutamiento de candidatos a gerentes públicos</t>
  </si>
  <si>
    <t>Existen al menos dos mecanismos de reclutamiento de candidatos a gerentes públicos y se evalúa su eficacia</t>
  </si>
  <si>
    <t>No se ha considerado Implementar mecanismos o instrumentos para intervenir el desempeño de gerentes (o directivos) inferior a lo esperado</t>
  </si>
  <si>
    <t xml:space="preserve">Se han analizado diferentes alternativas de mecanismos para Implementar mecanismos o instrumentos para intervenir el desempeño de gerentes (o directivos) inferior a lo esperado </t>
  </si>
  <si>
    <t>Existe al menos una estrategia para gestionar el desempeño inferior a lo esperado en los gerentes públicos</t>
  </si>
  <si>
    <t>Existen al menos dos estrategias para gestionar el desempeño inferior a lo esperado en los gerentes públicos</t>
  </si>
  <si>
    <t>Existen al menos dos estrategias para gestionar el desempeño inferior a lo esperado en los gerentes públicos y se evalúa su eficacia</t>
  </si>
  <si>
    <t>No se ha considerado brindar oportunidades para que los servidores públicos de carrera desempeñen cargos gerenciales (o directivos)</t>
  </si>
  <si>
    <t>Se ha analizado la posibilidad de brindar oportunidades para que los servidores públicos de carrera desempeñen cargos gerenciales (o directivos)</t>
  </si>
  <si>
    <t>Al menos un 1% de los funcionarios de carrera han tenido la oportunidad de desempeñar un empleo de LNR en encargo o comisión</t>
  </si>
  <si>
    <t>Al menos un 2% de los funcionarios de carrera han tenido la oportunidad de desempeñar un empleo de LNR en encargo o comisión</t>
  </si>
  <si>
    <t>Al menos un 3% de los funcionarios de carrera han tenido la oportunidad de desempeñar un empleo de LNR en encargo o comisión</t>
  </si>
  <si>
    <t>No se cuenta con estadísticas de retiro</t>
  </si>
  <si>
    <t>Se ha analizado la posibilidad de recolectar estadísticas de retiro</t>
  </si>
  <si>
    <t>Se han establecido mecanismos para recolectar estadísticas de retiro</t>
  </si>
  <si>
    <t>No se realizan entrevistas de retiro</t>
  </si>
  <si>
    <t>Se han establecido metodologías para realizar estadísticas de retiro</t>
  </si>
  <si>
    <t>Se hacen entrevistas de retiro aleatorias a algunos exservidores</t>
  </si>
  <si>
    <t>Se realizan entrevistas de retiro pero no hay un documento de análisis de causas de retiro</t>
  </si>
  <si>
    <t>Se llevan registros de entrevistas de retiro y existe un documento de análisis de causas de retiro que genera insumos para la provisión del talento humano</t>
  </si>
  <si>
    <t>No existe informe consolidado de las razones de retiro de los servidores públicos</t>
  </si>
  <si>
    <t>Se han analizado metodologías para realizar informes de retiro de los servidores públicos</t>
  </si>
  <si>
    <t>Se realizan informes de las razones de retiro de los servidores públicos</t>
  </si>
  <si>
    <t>Hay un informe de las razones de retiro pero su análisis no genera insumos para el plan de previsión</t>
  </si>
  <si>
    <t>El informe de las razones de retiro genera insumos aplicados al plan de previsión</t>
  </si>
  <si>
    <t>AUTODIAGNÓSTICO DE GESTIÓN ESTRATÉGICA DE TALENTO HUMANO</t>
  </si>
  <si>
    <t xml:space="preserve">Componentes </t>
  </si>
  <si>
    <t xml:space="preserve">2. Calificación por componentes: </t>
  </si>
  <si>
    <t>Categorías del componente 1:</t>
  </si>
  <si>
    <t>Categorías del componente 2</t>
  </si>
  <si>
    <t>Categorías del componente 3:</t>
  </si>
  <si>
    <t>Categorías del componente 4:</t>
  </si>
  <si>
    <t>COMPONENTES</t>
  </si>
  <si>
    <t>NORMATIVIDAD</t>
  </si>
  <si>
    <t>BID: Al servicio del ciudadano: una década de reformas
del servicio civil en América Latina (2004–13), pg. 64 y siguientes</t>
  </si>
  <si>
    <t>Ley 909 de 2004, Artículo 15, 17</t>
  </si>
  <si>
    <t>Ley 909 de 2004, Artículo 15</t>
  </si>
  <si>
    <t>OCDE: La implementación del Buen Gobierno, pg. 294, 303
Tendencias Globales en Capital Humano 2017, Deloitte University Press, 2017</t>
  </si>
  <si>
    <t>Ley 909 de 2004, Artículo 15
Decreto 1083 de 2015, Artículo 2.2.17.1 y siguientes</t>
  </si>
  <si>
    <t>OCDE: La implementación del Buen Gobierno, pg. 294, 303</t>
  </si>
  <si>
    <t>Ley 909 de 2004, Artículo 15, 17
Ley 489 de 1998, Artículo 115</t>
  </si>
  <si>
    <t>OCDE: La implementación del Buen Gobierno, pg. 294</t>
  </si>
  <si>
    <t>Ley 909 de 2004, Artículo 15, 19
Decreto 1083 de 2015, Artículo 2.2.2.3.1 y siguientes, 2.2.2.4.1 y siguientes, 2.2.2.5.1 y siguientes</t>
  </si>
  <si>
    <t>OCDE: La implementación del Buen Gobierno, pg. 294, 303, 342
Tendencias Globales en Capital Humano 2017, Deloitte University Press, 2017</t>
  </si>
  <si>
    <t>OCDE: La implementación del Buen Gobierno, pg. 304
Tendencias Globales en Capital Humano 2017, Deloitte University Press, 2017
Tendencias Globales en Capital Humano 2016, La nueva organización: un diseño diferente”. Deloitte University Press, 2016</t>
  </si>
  <si>
    <t>Decreto 1295 de 1994
Ley 1562 de 2012
Decreto 1072 de 2015
Decreto 171 de 2016</t>
  </si>
  <si>
    <t>Decreto 1083 de 2015, Artículo 2.2.17.1 y siguientes
Decreto 648 de 2017, Artículo 2.2.5.1.9</t>
  </si>
  <si>
    <t>Ley 909 de 2004, Artículo 15, 37, 38, 39, 40, 50
Decreto 1083 de 2015, Artículo 2.2.8.1.1 y siguientes, 2.2.13.1.6 y siguientes
Acuerdo 565 de 2016</t>
  </si>
  <si>
    <t>Decreto 1083 de 2015, Artículo 2.2.10.5
Decreto 1567 de 1998, Artículo 7, 11
Circular 100-10 del 21 de noviembre de 2014</t>
  </si>
  <si>
    <t>Ley 489 de 1998, Artículo 17
Decreto 1083 de 2015, Artículo 2.2.10.7</t>
  </si>
  <si>
    <t>Guía Establecer Modificar Manual Funciones y Competencias Laborales Actualizada Septiembre 2015
http://www.funcionpublica.gov.co/documents/418537/506911/GuaEstablecerModificarManualFuncionesYCompetenciasLaborales_+ActualizadaSeptiembre2015/fe0e4657-1e36-4715-8d8d-3fcebf57e34a</t>
  </si>
  <si>
    <t>OCDE, La implementación del buen gobierno, pg. 306, 308</t>
  </si>
  <si>
    <t>Ley 909 de 2004, Artículo 15, 19
Decreto 1083 de 2015, Artículo 2.2.2.2.1, 2.2.2.3.1 y siguientes, 2.2.2.6.1 y siguientes, 2.2.4.1 y siguientes, 2.2.4.9
Decreto 648 de 2017, Artículo 2.2.5.1.5</t>
  </si>
  <si>
    <t>Tendencias Globales en Capital Humano 2016, La nueva organización: un diseño diferente”. Deloitte University Press, 2016</t>
  </si>
  <si>
    <t>Ley 909 de 2004, Artículo 24
Decreto 1083 de 2015, Artículo 2.2.1.1.3, 2.2.1.2.6, 2.2.6.1 y siguientes
Decreto 648 de 2017, Capítulos 2 y 3, Artículo 2.2.5.4.7, 2.2.5.5.41, 2.2.5.5.42, 2.2.5.5.43</t>
  </si>
  <si>
    <t>Decreto 1083 de 2015, 2.2.6.1 y siguientes
Decreto 648 de 2017, Capítulos 2 y 3</t>
  </si>
  <si>
    <t>Ley 909 de 2004, Artículo 25
Decreto 1083 de 2015, Artículo 2.2.1.1.3, 2.2.1.2.6
Decreto 648 de 2017, Capítulos 2 y 3</t>
  </si>
  <si>
    <t>Ley 909 de 2004, Artículo 27 y siguientes
Decreto 1083 de 2015, Artículo 2.2.1.1.3, 2.2.1.2.6, 2.2.6.1 y siguientes
Decreto 648 de 2017, Art. 2.2.5.3.2</t>
  </si>
  <si>
    <t>Decreto 648 de 2017, Capítulos 2 y 3</t>
  </si>
  <si>
    <t>Tendencias Globales en Capital Humano 2017, Deloitte University Press, 2017
Tendencias Globales en Capital Humano 2016, La nueva organización: un diseño diferente”. Deloitte University Press, 2016</t>
  </si>
  <si>
    <t>Ley 909 de 2004, Artículo 15
Ley 1712 de 2014</t>
  </si>
  <si>
    <t>OCDE: La implementación del Buen Gobierno, pg. 317 a 320, 366
BID: Al servicio del ciudadano: una década de reformas
del servicio civil en América Latina (2004–13), pg. 92 y siguientes</t>
  </si>
  <si>
    <t>Ley 909 de 2004, Artículo 27 y siguientes
Decreto 1083 de 2015, Artículo 2.2.4.1 y siguientes, 2.2.13.2.1 y siguientes</t>
  </si>
  <si>
    <t>OCDE: La implementación del Buen Gobierno, pg. 294, 315, 328</t>
  </si>
  <si>
    <t>Decreto 1083 de 2015, Artículo 2.2.6.25, 2.2.6.28 y siguientes, 2.2.8.2.1
Decreto 648 de 2017, Artículo 2.2.5.5.49
Acuerdo 565 de 2016</t>
  </si>
  <si>
    <t>Decreto 1567 de 1998, Artículo 7, 11
Circular 100-10 del 21 de noviembre de 2014</t>
  </si>
  <si>
    <t>Decreto 1567 de 1998, Artículo 7
Circular 100-10 del 21 de noviembre de 2014</t>
  </si>
  <si>
    <t>Decreto 648 de 2017, Capítulo 4</t>
  </si>
  <si>
    <t>OCDE: La implementación del Buen Gobierno, pg. 294, 301
Tendencias Globales en Capital Humano 2017, Deloitte University Press, 2017</t>
  </si>
  <si>
    <t>Guía metodológica para le gestión del rendimiento de los gerentes públicos</t>
  </si>
  <si>
    <t>OCDE, La implementación del buen gobierno, pg. 353
BID: Al servicio del ciudadano: una década de reformas
del servicio civil en América Latina (2004–13), pg. 64 y siguientes</t>
  </si>
  <si>
    <t>Ley 909 de 2004, Artículo 50
Decreto 1083 de 2015, Artículo 2.2.13.1.6 y siguientes
Acuerdo 565 de 2016</t>
  </si>
  <si>
    <t>OCDE, La implementación del buen gobierno, pg. 353, 355
BID: Al servicio del ciudadano: una década de reformas
del servicio civil en América Latina (2004–13), pg. 64 y siguientes
Tendencias Globales en Capital Humano 2017, Deloitte University Press, 2017</t>
  </si>
  <si>
    <t>Decreto 1083 de 2015, Artículo 2.2.8.1.1 y siguientes
Acuerdo 565 de 2016</t>
  </si>
  <si>
    <t>Decreto 943 de 2014
Circular 100-003 de 2011</t>
  </si>
  <si>
    <t>Guía de formulación del PIC
Guía de Gestión Estratégica del Talento Humano</t>
  </si>
  <si>
    <t>OCDE: La implementación del Buen Gobierno, pg. 337, 338
BID: Al servicio del ciudadano: una década de reformas
del servicio civil en América Latina (2004–13), pg. 64 y siguientes
Tendencias Globales en Capital Humano 2017, Deloitte University Press, 2017</t>
  </si>
  <si>
    <t>OCDE: La implementación del Buen Gobierno, pg. 337</t>
  </si>
  <si>
    <t>Decreto 1567 de 1998, Artículo 11</t>
  </si>
  <si>
    <t>Decreto 1567 de 1998, Artículos 2 al 12</t>
  </si>
  <si>
    <t>OCDE, La implementación del Buen gobierno, pg. 340</t>
  </si>
  <si>
    <t>OCDE, La implementación del buen gobierno, pg. 340</t>
  </si>
  <si>
    <t>Decreto 4665 de 2007: Plan Nacional de Formación y Capacitación (Segunda Edición: 30 de mayo de 2010)</t>
  </si>
  <si>
    <t>Circular conjunta No. 01 del 28 de noviembre de 2012</t>
  </si>
  <si>
    <t>Ley 1712 de 2014</t>
  </si>
  <si>
    <t>Ley 1651 de 2013</t>
  </si>
  <si>
    <t>Decreto 1083 de 2015, Artículo 2.2.10.1 y siguientes</t>
  </si>
  <si>
    <t>Decreto 1083 de 2015, Artículo 2.2.10.1, 2.2.10.13 y siguientes</t>
  </si>
  <si>
    <t>Decreto 1567 de 1998, Artículos 20 al 25</t>
  </si>
  <si>
    <t>Decreto 1567 de 1998, Artículo 25
Decreto 1083 de 2015, Artículo 2.2.10.6</t>
  </si>
  <si>
    <t>Decreto 1083 de 2015, Artículo 2.2.10.2</t>
  </si>
  <si>
    <t>Decreto 1083 de 2015, Artículo 2.2.10.7</t>
  </si>
  <si>
    <t>Decreto 648 de 2017, Artículo 2.2.11.1.4, 2.2.12.1.2.2
Corte Constitucional, Sentencia T-685, Dic. 02/16
Decreto 1083 de 2015, Artículo 2.2.10.7</t>
  </si>
  <si>
    <t>Guía de readaptación laboral</t>
  </si>
  <si>
    <t>Guía Entorno Laboral Saludable Ministerio de Salud: 
https://www.minsalud.gov.co/sites/rid/Lists/BibliotecaDigital/RIDE/VS/TH/entorno-laboral-saludable-incentivo-ths-final.pdf</t>
  </si>
  <si>
    <t>Información de Estado Joven en EVA: http://www.funcionpublica.gov.co/eva/es/estado_joven</t>
  </si>
  <si>
    <t>OCDE, La implementación del buen gobierno, pg. 311</t>
  </si>
  <si>
    <t>Ley 1780 de 2016
Concepto 216141 de 2016 DAFP</t>
  </si>
  <si>
    <t>http://www.funcionpublica.gov.co/eva/red/publicaciones/el-programa-servimos:-funcion-publica-comprometida-con-los-servidores-publicos</t>
  </si>
  <si>
    <t>Ley 1221 de 2008
Decreto 884 de 2012
Decreto 648 de 2017, Artículo 2.2.5.5.54
Concepto 160171 de 2014 DAFP</t>
  </si>
  <si>
    <t>http://www.funcionpublica.gov.co/eva/es/preguntas-frecuentes/dotacion</t>
  </si>
  <si>
    <t>Decreto 1072 de 2015
Concepto 70171 de 2015 DAFP</t>
  </si>
  <si>
    <t>Decreto 648 de 2017, Artículo 2.2.5.5.53
Circular Externa 100-008 de 2013</t>
  </si>
  <si>
    <t>Ley 909 de 2004, Artículo 15
Decreto 648 de 2017, Capítulo 5
Ley 1712 de 2014</t>
  </si>
  <si>
    <t>Ley 1010 de 2006</t>
  </si>
  <si>
    <t>OCDE: La implementación del Buen Gobierno, pg. 375</t>
  </si>
  <si>
    <t>Decreto 1083 de 2015, Artículo 2.2.8.1.3, 2.2.15.1</t>
  </si>
  <si>
    <t>OCDE: La implementación del Buen Gobierno, pg. 294, 300</t>
  </si>
  <si>
    <t xml:space="preserve">Decreto 1083 de 2015, Artículo 2.2.17.6
Decreto-Ley 2400 de 1968, Artículo 2, modificado por el artículo 1 del Decreto-Ley 3074 de 1968
Ley 734 de 2002, Artículo 48, numeral 29
Conceptos 26281 de 2013, 18141 de 2013, 17691 de 2013, 17651 de 2013 </t>
  </si>
  <si>
    <t>OCDE: La implementación del Buen Gobierno, pg. 311</t>
  </si>
  <si>
    <t>Decreto 1072 de 2015
Concepto 102421 de 2017 DAFP</t>
  </si>
  <si>
    <t>Guía de gestión de empleos de naturaleza gerencial
Guía metodológica para le gestión del rendimiento de los gerentes públicos</t>
  </si>
  <si>
    <t>OCDE: La implementación del Buen Gobierno, pg. 317, 338, 340, 353
BID: Al servicio del ciudadano: una década de reformas
del servicio civil en América Latina (2004–13), pg. 64 y siguientes, 78 y siguientes</t>
  </si>
  <si>
    <t>Ley 909 de 2004, Artículo 47, 48, 49
Decreto 1083 de 2015, Artículo 2.2.13.1.1 y siguientes</t>
  </si>
  <si>
    <t>OCDE: La implementación del Buen Gobierno, pg. 349</t>
  </si>
  <si>
    <t>Decreto 1083 de 2015, Artículo 2.2.13.1.1 y siguientes</t>
  </si>
  <si>
    <t>Decreto 1083 de 2015, Artículo 2.2.13.1.1 y siguientes
Ley 1010 de 2006
Ley 734 de 2002</t>
  </si>
  <si>
    <t>OCDE: La implementación del Buen Gobierno, pg. 327
BID: Al servicio del ciudadano: una década de reformas
del servicio civil en América Latina (2004–13), pg. 64 y siguientes, 78 y siguientes
Tendencias Globales en Capital Humano 2017, Deloitte University Press, 2017</t>
  </si>
  <si>
    <t>OCDE: La implementación del Buen Gobierno, pg. 353, 354</t>
  </si>
  <si>
    <t>OCDE: La implementación del Buen Gobierno, pg. 330, 338</t>
  </si>
  <si>
    <t>Ley 909 de 2004, Artículo 26
Decreto 1083 de 2015, Artículo 2.2.13.1.1 y siguientes
Decreto 648 de 2017, Artículo 2.2.5.4.7, 2.2.5.5.43</t>
  </si>
  <si>
    <t>OCDE: La implementación del Buen Gobierno, pg. 329
Tendencias Globales en Capital Humano 2017, Deloitte University Press, 2017</t>
  </si>
  <si>
    <t>Ley 909 de 2004, Artículo 41, 42, 43, 44, 45, 46
Decreto 648 de 2017, Artículo 2.2.11.1.1, 2.2.11.1.2, 2.2.11.1.3
Decreto 1083 de 2015, Artículo 2.2.10.7</t>
  </si>
  <si>
    <t>OCDE 03-Apr-2017
Public Governance and Territorial Development Directorate, Public Governance Committee
WORKING PARTY OF SENIOR PUBLIC INTEGRITY OFFICIALS
INTEGRITY REVIEW OF COLOMBIA, Pg. 63, Párrafo 174</t>
  </si>
  <si>
    <t>La felicidad nos hace productivos</t>
  </si>
  <si>
    <t>Liderando talento</t>
  </si>
  <si>
    <t>Al servicio de los ciudadanos</t>
  </si>
  <si>
    <t>La cultura de hacer las cosas bien</t>
  </si>
  <si>
    <t>Conociendo el talento</t>
  </si>
  <si>
    <t>Entorno físico</t>
  </si>
  <si>
    <t>Equilibrio de vida</t>
  </si>
  <si>
    <t>Salario emocional</t>
  </si>
  <si>
    <t>Innovación con pasión</t>
  </si>
  <si>
    <t>Cultura de liderazgo</t>
  </si>
  <si>
    <t>Bienestar del talento</t>
  </si>
  <si>
    <t>Liderazgo en valores</t>
  </si>
  <si>
    <t>Servidores que saben lo que hacen</t>
  </si>
  <si>
    <t>Cultura basada en el servicio</t>
  </si>
  <si>
    <t>Cultura que genera logro y bienestar</t>
  </si>
  <si>
    <t>Hacer siempre las cosas bien</t>
  </si>
  <si>
    <t>Cultura de la calidad y la integridad</t>
  </si>
  <si>
    <t>Entendiendo personas a través del uso de los datos</t>
  </si>
  <si>
    <t>RUTAS DE CREACIÓN DE VALOR</t>
  </si>
  <si>
    <t>RUTA DE LA FELICIDAD
La felicidad nos hace productivos</t>
  </si>
  <si>
    <t>- Ruta para mejorar el entorno físico del trabajo para que todos se sientan a gusto en su puesto</t>
  </si>
  <si>
    <t>- Ruta para facilitar que las personas tengan el tiempo suficiente para tener una vida equilibrada: trabajo, ocio, familia, estudio</t>
  </si>
  <si>
    <t>- Ruta para implementar incentivos basados en salario emocional</t>
  </si>
  <si>
    <t>- Ruta para generar innovación con pasión</t>
  </si>
  <si>
    <t>- Ruta para implementar una cultura del liderazgo, el trabajo en equipo y el reconocimiento</t>
  </si>
  <si>
    <t>- Ruta para implementar una cultura de liderazgo preocupado por el bienestar del talento a pesar de que está orientado al logro</t>
  </si>
  <si>
    <t>- Ruta para implementar un liderazgo basado en valores</t>
  </si>
  <si>
    <t>- Ruta de formación para capacitar servidores que saben lo que hacen</t>
  </si>
  <si>
    <t>- Ruta para implementar una cultura basada en el servicio</t>
  </si>
  <si>
    <t>- Ruta para implementar una cultura basada en el logro y la generación de bienestar</t>
  </si>
  <si>
    <t>- Ruta para generar rutinas de trabajo basadas en “hacer siempre las cosas bien”</t>
  </si>
  <si>
    <t>- Ruta para generar una cultura de la calidad y la integridad </t>
  </si>
  <si>
    <t>- Ruta para entender a las personas a través del uso de los datos </t>
  </si>
  <si>
    <t xml:space="preserve">RUTA DEL CRECIMIENTO
Liderando talento
 </t>
  </si>
  <si>
    <t>RUTA DEL SERVICIO
Al servicio de los ciudadanos </t>
  </si>
  <si>
    <t>RUTA DE LA CALIDAD
La cultura de hacer las cosas bien</t>
  </si>
  <si>
    <t>No se realiza reinducción a los servidores públicos</t>
  </si>
  <si>
    <t>Eventualmente se han reallizado reinducciones a los servidores públicos</t>
  </si>
  <si>
    <t>MAPA DE RUTAS</t>
  </si>
  <si>
    <t>Pasos</t>
  </si>
  <si>
    <t xml:space="preserve">RUTA DE LA FELICIDAD - La felicidad nos hace productivos </t>
  </si>
  <si>
    <t>Variables resultantes</t>
  </si>
  <si>
    <t>Alternativas de mejora</t>
  </si>
  <si>
    <t>Mejoras a Implementar
(Incluir plazo de la implementación)</t>
  </si>
  <si>
    <t>Evaluación de la eficacia de
las acciones implementadas</t>
  </si>
  <si>
    <t>Subrutas con menores puntajes (máximo tres)</t>
  </si>
  <si>
    <t>Ruta para implementar una cultura de liderazgo preocupado por el bienestar del talento a pesar de que está orientado al logro</t>
  </si>
  <si>
    <t>Ruta para generar innovación con pasión</t>
  </si>
  <si>
    <t>Identifique en la hoja "Rutas Filtro" la Ruta y las Subrutas
 seleccionadas en los puntos anteriores</t>
  </si>
  <si>
    <t>De las variables encontradas, identifique aquellas en las que
sería pertinente y viable iniciar mejoras en el corto plazo</t>
  </si>
  <si>
    <t>Diseñe alternativas de mejora en las variables identificadas.
Si es necesario, solicite apoyo de la Dirección de Empleo Público DAFP</t>
  </si>
  <si>
    <t>Implemente las mejoras seleccionadas.
Si es necesario, solicite apoyo del DAFP</t>
  </si>
  <si>
    <t>Evalúe la eficacia de las acciones implementadas</t>
  </si>
  <si>
    <t>RUTA DEL CRECIMIENTO - Liderando talento</t>
  </si>
  <si>
    <t>RUTA DEL SERVICIO - Al servicio de los ciudadanos</t>
  </si>
  <si>
    <t>RUTA DE LA CALIDAD - La cultura de hacer las cosas bien</t>
  </si>
  <si>
    <t>RUTA DE LA INFORMACIÓN - Conociendo el talento</t>
  </si>
  <si>
    <t>Ruta para mejorar el entorno físico del trabajo para que todos se sientan a gusto en su puesto</t>
  </si>
  <si>
    <t>Ruta para facilitar que las personas tengan el tiempo suficiente para tener una vida equilibrada: trabajo, ocio, familia, estudio</t>
  </si>
  <si>
    <t>Ruta para implementar incentivos basados en salario emocional</t>
  </si>
  <si>
    <t>Ruta para implementar una cultura del liderazgo, el trabajo en equipo y el reconocimiento</t>
  </si>
  <si>
    <t>Ruta para implementar un liderazgo basado en valores</t>
  </si>
  <si>
    <t>Ruta de formación para capacitar servidores que saben lo que hacen</t>
  </si>
  <si>
    <t>Ruta para implementar una cultura basada en el servicio</t>
  </si>
  <si>
    <t>Ruta para implementar una cultura basada en el logro y la generación de bienestar</t>
  </si>
  <si>
    <t>Ruta para generar rutinas de trabajo basadas en “hacer siempre las cosas bien”</t>
  </si>
  <si>
    <t>Ruta para generar una cultura de la calidad y la integridad </t>
  </si>
  <si>
    <t>Ruta para entender a las personas a través del uso de los datos </t>
  </si>
  <si>
    <t xml:space="preserve">Seleccione en la hoja "Resultados" las SubRutas en las que haya obtenido puntajes más bajos </t>
  </si>
  <si>
    <t>Recalifique la hoja de autodiagnóstico y establezca 
el nivel del mejoramiento efectuado</t>
  </si>
  <si>
    <t>rutas</t>
  </si>
  <si>
    <t>nivel</t>
  </si>
  <si>
    <t>puntaje</t>
  </si>
  <si>
    <t>Ruta del Servicio</t>
  </si>
  <si>
    <t>Ruta de la Felicidad</t>
  </si>
  <si>
    <t>Ruta del Crecimiento</t>
  </si>
  <si>
    <t>Ruta de la Calidad</t>
  </si>
  <si>
    <t>4. Desagregación de la Rutas de Creación de Valor:</t>
  </si>
  <si>
    <t>Subrutas</t>
  </si>
  <si>
    <t>Equilibrio laboral-personal</t>
  </si>
  <si>
    <t>Cultura de la calidad y la integridad </t>
  </si>
  <si>
    <t>Entender a las personas a través de los datos </t>
  </si>
  <si>
    <t>AUTODIAGNÓSTICO</t>
  </si>
  <si>
    <t>RESULTADOS RUTAS</t>
  </si>
  <si>
    <t>RUTAS FILTRO</t>
  </si>
  <si>
    <t>PLAN DE ACCIÓN</t>
  </si>
  <si>
    <t>Autodiagnóstico:</t>
  </si>
  <si>
    <t>REFERENCIAS Y AYUDA DOCUMENTAL</t>
  </si>
  <si>
    <t xml:space="preserve">Para cada actividad de gestión, se especifican los criterios que debe tener en cuenta al momento de establecer el puntaje según la escala. </t>
  </si>
  <si>
    <r>
      <rPr>
        <b/>
        <sz val="11"/>
        <color theme="1"/>
        <rFont val="Arial"/>
        <family val="2"/>
      </rPr>
      <t>ES MUY IMPORTANTE que los puntajes ingresados sean lo más objetivos posible,</t>
    </r>
    <r>
      <rPr>
        <sz val="11"/>
        <color theme="1"/>
        <rFont val="Arial"/>
        <family val="2"/>
      </rPr>
      <t xml:space="preserve"> y que exista un soporte para cada uno de ellos. El propósito principal es identificar oportunidades de mejora, para lo cual es fundamental ser objetivos en los puntajes ingresados.</t>
    </r>
  </si>
  <si>
    <t>En esta hoja se podrán visualizar de una manera más clara y sencilla los resultados obtenidos.  Estas se generarán automáticamente una vez sea diligenciado el autodiagnóstico.</t>
  </si>
  <si>
    <t>Por último, se muestran los resultados obtenidos por las Rutas de Creación de Valor, tanto a nivel general como detallado.</t>
  </si>
  <si>
    <t xml:space="preserve">En conjunto, estos resultados le permitirán identificar cuales son los temas o rutas que presentan un mayor rezago, o cuya implementación está más retrasada, y así poder centrar su prioridad al momento de realizar el plan de acción. </t>
  </si>
  <si>
    <t>Plan de Acción:</t>
  </si>
  <si>
    <t>Resultados Rutas:</t>
  </si>
  <si>
    <t>Rutas filtro:</t>
  </si>
  <si>
    <t>Referencias:</t>
  </si>
  <si>
    <t>RESULTADOS RUTAS DE VALOR</t>
  </si>
  <si>
    <t>4. Calificación por Rutas de Creación de Valor:</t>
  </si>
  <si>
    <t>Ley 909 de 2004, Artículo 15
Decreto 1567 de 1998, Artículos 2 al 12
Decreto 894 de 2017, Artículos 1 y 2</t>
  </si>
  <si>
    <t>Ley 489 de 1998, Artículo 26
Decreto 1083 de 2015, Artículo 2.2.10.1 y siguientes
Decreto 894 de 2017, Artículos 1 y 2</t>
  </si>
  <si>
    <t>Ley 909 de 2004, Artículo 15, 36
Decreto 1083 de 2015, Artículo 2.2.9.1 y siguientes
Decreto 1567 de 1998, Artículos 2 al 12
Circular 100-10 del 21 de noviembre de 2014
Decreto 894 de 2017, Artículos 1 y 2</t>
  </si>
  <si>
    <t>Ley 489 de 1998, Artículo 26
Ley 909 de 2004, parágrafo Artículo 36
Decreto 1083 de 2015, Artículo 2.2.10.1 y siguientes
Decreto 1567 de 1998, Artículos 20 al 25
Decreto 894 de 2017, Artículos 1 y 2</t>
  </si>
  <si>
    <t>En esta hoja se encuentran las referencias normativas en las que se basa cada variable, las guías técnicas que pueden servir de apoyo para la gestión de cada ítem y algunos documentos que referencian buenas prácticas en materia de gestión estratégica del talento humano.</t>
  </si>
  <si>
    <t xml:space="preserve">En esta hoja se encuentran las instrucciones para generar un plan de acción con base en el diagnóstico realizado. </t>
  </si>
  <si>
    <t>RESULTADOS GESTIÓN ESTRATÉGICA DE TALENTO HUMANO</t>
  </si>
  <si>
    <t>Los resultados finales solo reflejarán el resultado de los puntajes diligenciados. Si alguna casilla se deja en blanco, no contará para los resultados</t>
  </si>
  <si>
    <t xml:space="preserve">En la tercera, se muestra la calificación por categorías. Dado que el número de categorías es muy amplio, éstas se dividieron en varias gráficas, donde cada una representa las categorías que corresponden a cada uno de los componentes. </t>
  </si>
  <si>
    <t>Actividades de Gestión
(Variables)</t>
  </si>
  <si>
    <t>X</t>
  </si>
  <si>
    <t>Se ha facilitado el proceso de acuerdos de gestión elaborando los formatos y haciendo las capacitaciones correspondientes</t>
  </si>
  <si>
    <t>Llevar a cabo las labores de evaluación de desempeño y llevar los registros correspondientes, en sus respectivas fases.</t>
  </si>
  <si>
    <t>Desglosándo el PIC en las siguientes fases:</t>
  </si>
  <si>
    <t>Incluyendo en el PIC los siguientes temas:</t>
  </si>
  <si>
    <t>Incluyendo en el Plan de Bienestar los siguientes temas:</t>
  </si>
  <si>
    <t>Implementar mecanismos o instrumentos para abordar y mejorar el desempeño de gerentes (o directivos) inferior a lo esperado.</t>
  </si>
  <si>
    <t>RUTA DEL CRECIMIENTO
Liderando talento</t>
  </si>
  <si>
    <t>Se muestra la Ruta de Creación de Valor con menor puntaje</t>
  </si>
  <si>
    <t>Coordinar lo pertinente para que los servidores públicos de las entidades del orden nacional presenten la Declaración de Bienes y Rentas entre el 1° de abril y el 31 de mayo de cada vigencia; y los del orden territorial entre el 1° de junio y el 31 de julio de cada vigencia.</t>
  </si>
  <si>
    <t>Porcentaje de servidores que presentaron la Declaración Juramentada de Bienes y Rentas en el plazo estipulado</t>
  </si>
  <si>
    <t>Del 0% al 20% de los servidores públicos presentaron la Declaración de Bienes y Rentas en el plazo estipulado</t>
  </si>
  <si>
    <t>Del 21% al 40% de los servidores públicos presentaron la Declaración de Bienes y Rentas en el plazo estipulado</t>
  </si>
  <si>
    <t>Del 41% al 60% de los servidores públicos presentaron la Declaración de Bienes y Rentas en el plazo estipulado</t>
  </si>
  <si>
    <t>Del 61% al 80% de los servidores públicos presentaron la Declaración de Bienes y Rentas en el plazo estipulado</t>
  </si>
  <si>
    <t>Del 81% al 100% de los servidores públicos presentaron la Declaración de Bienes y Rentas en el plazo estipulado</t>
  </si>
  <si>
    <t xml:space="preserve">Enviar oportunamente las solicitudes de inscripción o de actualización en carrera administrativa a la CNSC </t>
  </si>
  <si>
    <t>No se envían solicitudes de inscripción o de actualización en carrera administrativa a la CNSC</t>
  </si>
  <si>
    <t>Se envian algunas de las solicitudes de inscripción o de actualización en carrera administrativa a la CNSC</t>
  </si>
  <si>
    <t>Se envian oportunamente algunas de las solicitudes de inscripción o de actualización en carrera administrativa a la CNSC</t>
  </si>
  <si>
    <t>Se envian oportunamente y en su totalidad las solicitudes de inscripción o de actualización en carrera administrativa a la CNSC</t>
  </si>
  <si>
    <t>Se envian oportunamente y en su totalidad las solicitudes de inscripción o de actualización en carrera administrativa a la CNSC, y se hace el seguimiento y el registro correspondiente</t>
  </si>
  <si>
    <t>Trámite oportuno de las solicitudes de inscripción o actualización de carrera administrativa ante la CNSC</t>
  </si>
  <si>
    <t>Verificar que se realice adecuadamente la evaluación de periodo de prueba a los servidores nuevos de carrera administrativa, de acuerdo con la normatividad vigente</t>
  </si>
  <si>
    <t>Se registra el número de gerentes públicos, con la correspondiente caracterización (descripción de sus perfiles y datos generales)</t>
  </si>
  <si>
    <t>Contar con información confiable y oportuna sobre indicadores claves como rotación de personal (relación entre ingresos y retiros), movilidad del personal (encargos, comisiones de servicio, de estudio, reubicaciones y estado actual de situaciones administrativas), ausentismo (enfermedad, licencias, permisos), prepensionados, cargas de trabajo por empleo y por dependencia, personal afrodescendiente y LGBTI</t>
  </si>
  <si>
    <t>Día del Servidor Público:
Programar actividades de capacitación y jornadas de reflexión institucional dirigidas a fortalecer el sentido de pertenencia, la eficiencia, la adecuada prestación del servicio, los valores y la ética del servicio en lo público y el buen gobierno. Así mismo, adelantar actividades que exalten la labor del servidor público.</t>
  </si>
  <si>
    <t>Porcentaje de servidores participantes en actividades relacionadas con el Día del Servidor Público</t>
  </si>
  <si>
    <t>No se adelantan actividades en el marco del Día del Servidor Público</t>
  </si>
  <si>
    <t>Se realizan actividades en el marco del Día del Servidor Público que involucran la participación de entre el 1% y el 25% de los servidores</t>
  </si>
  <si>
    <t>Se realizan actividades en el marco del Día del Servidor Público que involucran la participación de entre el 26% y el 50% de los servidores</t>
  </si>
  <si>
    <t>Se realizan actividades en el marco del Día del Servidor Público que involucran la participación de entre el 51% y el 75% de los servidores</t>
  </si>
  <si>
    <t>Se realizan actividades en el marco del Día del Servidor Público que involucran la participación de entre el 76% y el 100% de los servidores</t>
  </si>
  <si>
    <t>Realizar las elecciones de los representantes de los empleados ante la comisión de personal y conformar la comisión</t>
  </si>
  <si>
    <t>Realización de elecciones de los representantes de los empleados ante la Comisión de Personal y conformación de la Comisión</t>
  </si>
  <si>
    <t>La entidad no ha conformado la Comisión de Personal</t>
  </si>
  <si>
    <t>La entidad conformó la Comisión de Personal pero no ha realizado elecciones de los representantes de los empleados</t>
  </si>
  <si>
    <t>La entidad conformó la Comisión de Personal y ha realizado elecciones de los representantes de los empleados</t>
  </si>
  <si>
    <t>La entidad conformó la Comisión de Personal y ha realizado elecciones de los representantes de los empleados en los plazos estipulados</t>
  </si>
  <si>
    <t>La entidad conformó la Comisión de Personal, ha realizado elecciones de los representantes de los empleados en los plazos estipulados, y envía los informes de sus actividades a la CNSC periódicamente</t>
  </si>
  <si>
    <t>Promover y mantener la participación de los servidores en la evaluación de la gestión (estratégica y operativa) para la identificación de oportunidades de mejora y el aporte de ideas innovadoras</t>
  </si>
  <si>
    <t>Acciones para promover y mantener la participación de los servidores en la evaluación de la gestión y en la identificación de oportunidades de mejora e ideas innovadoras</t>
  </si>
  <si>
    <t>No se han realizado acciones para promover y mantener la participación de los servidores en la evaluación de la gestión ni en la identificación de oportunidades de mejora e ideas innovadoras</t>
  </si>
  <si>
    <t>Se han realizado acciones para promover y mantener la participación de los servidores en la evaluación de la gestión y en la identificación de oportunidades de mejora e ideas innovadoras</t>
  </si>
  <si>
    <t>Se realizan periódicamente acciones para promover y mantener la participación de los servidores en la evaluación de la gestión y en la identificación de oportunidades de mejora e ideas innovadoras</t>
  </si>
  <si>
    <t>Se realizan periódicamente acciones para promover y mantener la participación de los servidores en la evaluación de la gestión y en la identificación de oportunidades de mejora e ideas innovadoras, y las ideas resultantes se han implementado</t>
  </si>
  <si>
    <t>Se realizan periódicamente acciones para promover y mantener la participación de los servidores en la evaluación de la gestión y en la identificación de oportunidades de mejora e ideas innovadoras, y las ideas resultantes se han implementado y han dado resultados efectivos</t>
  </si>
  <si>
    <t>Contar con programas de reconocimiento de la trayectoria laboral  y agradecimiento por el servicio prestado a las personas que se desvinculan</t>
  </si>
  <si>
    <t xml:space="preserve"> Programas de reconocimiento de la trayectoria laboral  y agradecimiento por el servicio prestado a las personas que se desvinculan</t>
  </si>
  <si>
    <t>La entidad no realiza programas de reconocimiento de la trayectoria laboral  y agradecimiento por el servicio prestado a las personas que se desvinculan</t>
  </si>
  <si>
    <t>La entidad ha analizado la viabilidad de implementar programas de reconocimiento de la trayectoria laboral  y agradecimiento por el servicio prestado a las personas que se desvinculan</t>
  </si>
  <si>
    <t>La entidad realiza algunas actividades de reconocimiento de la trayectoria laboral  y agradecimiento por el servicio prestado a las personas que se desvinculan</t>
  </si>
  <si>
    <t>La entidad realiza actividades de reconocimiento de la trayectoria laboral  y agradecimiento por el servicio prestado a la totalidad de las personas que se desvinculan</t>
  </si>
  <si>
    <t>La entidad realiza actividades de reconocimiento de la trayectoria laboral  y agradecimiento por el servicio prestado a la totalidad de las personas que se desvinculan y evalúa el impacto de estas actividades</t>
  </si>
  <si>
    <t>Brindar apoyo sociolaboral y emocional a las personas que se desvinculan por pensión, por reestructuración o por finalización del nombramiento en provisionalidad, de manera que se les facilite enfrentar el cambio, mediante un Plan de Desvinculación Asistida</t>
  </si>
  <si>
    <t>Programas de desvinculación asistida</t>
  </si>
  <si>
    <t>La entidad no cuenta con programas de desvinculación asistida</t>
  </si>
  <si>
    <t>La entidad ha analizado la viabilidad de implementar programas de desvinculación asistida</t>
  </si>
  <si>
    <t>La entidad realiza algunas actividades de desvinculación asistida</t>
  </si>
  <si>
    <t>La entidad realiza actividades de programas de desvinculación asistida a la totalidad de las personas que se desvinculan por pensión, por reestructuración o por finalización del nombramiento provisional</t>
  </si>
  <si>
    <t>La entidad realiza actividades de programas de desvinculación asistida a la totalidad de las personas que se desvinculan por pensión, por reestructuración o por finalización del nombramiento provisional  y evalúa el impacto de estas actividades</t>
  </si>
  <si>
    <t>Contar con mecanismos para transferir el conocimiento de los servidores que se retiran de la Entidad a quienes continúan vinculados</t>
  </si>
  <si>
    <t>La entidad no cuenta con mecanismos para gestionar el conocimiento que dejan los servidores que se desvinculan</t>
  </si>
  <si>
    <t>La entidad ha analizado la viabilidad de implementar mecanismos para gestionar el conocimiento que dejan los servidores que se desvinculan</t>
  </si>
  <si>
    <t>La entidad ha implementado algunos mecanismos para gestionar el conocimiento que dejan los servidores que se desvinculan</t>
  </si>
  <si>
    <t>La entidad ha implementado mecanismos para gestionar el conocimiento que dejan los servidores que se desvinculan con la totalidad de las personas que se retiran</t>
  </si>
  <si>
    <t>La entidad ha implementado mecanismos para gestionar el conocimiento que dejan los servidores que se desvinculan con la totalidad de las personas que se retiran, y evalúa el impacto de la implementación de esos mecanismos</t>
  </si>
  <si>
    <t>Desvinculación asistida</t>
  </si>
  <si>
    <t>Gestión del conocimiento</t>
  </si>
  <si>
    <t>Decreto 1083 de 2015 Artículo 2.2.16.1
Decreto 484 de 2017
http://www.funcionpublica.gov.co/eva/es/declaracion-bienes-rentas</t>
  </si>
  <si>
    <t>Decreto 1083 de 2015, Artículo 2.2.7.3</t>
  </si>
  <si>
    <t>Ley 909 artículo 16
Decreto 1083 de 2015 Artículo 2.2.14.1.1 y siguientes</t>
  </si>
  <si>
    <t>Se cuenta con estadísticas de retiro</t>
  </si>
  <si>
    <t>Se cuenta con estadísticas de retiro y análisis de las cifras</t>
  </si>
  <si>
    <t>Trabajo en equipo</t>
  </si>
  <si>
    <t xml:space="preserve">Trabajo en equipo
</t>
  </si>
  <si>
    <t xml:space="preserve">Mecanismos implementados para gestionar el conocimiento que dejan los servidores que se desvinculan </t>
  </si>
  <si>
    <r>
      <t xml:space="preserve">Cuando se ingresa un puntaje, esa columna automáticamente mostrará el color que corresponde según la escala anterior. Así mismo, la calificación de las categorías, de los componentes y la calificación total se generan automáticamente. Recuerde sólo ingresar puntajes de </t>
    </r>
    <r>
      <rPr>
        <b/>
        <sz val="11"/>
        <color theme="1"/>
        <rFont val="Arial"/>
        <family val="2"/>
      </rPr>
      <t>0 a 100</t>
    </r>
    <r>
      <rPr>
        <sz val="11"/>
        <color rgb="FFFF0000"/>
        <rFont val="Arial"/>
        <family val="2"/>
      </rPr>
      <t>.</t>
    </r>
  </si>
  <si>
    <r>
      <t>En esta hoja se puede identificar cómo están relacionadas las variables de la Matriz con las rutas de creación de valor</t>
    </r>
    <r>
      <rPr>
        <sz val="11"/>
        <color rgb="FFFF0000"/>
        <rFont val="Arial"/>
        <family val="2"/>
      </rPr>
      <t>.</t>
    </r>
  </si>
  <si>
    <t>Nombre de la Ruta de Creación de Valor
 con menor puntaje</t>
  </si>
  <si>
    <t>Documento de Gestión Estratégica del Talento Humano</t>
  </si>
  <si>
    <t>Guía de readaptación laboral
Documento de Gestión Estratégica del Talento Humano</t>
  </si>
  <si>
    <t>A continuación, se explica en detalle cómo se debe diligenciar:</t>
  </si>
  <si>
    <r>
      <t xml:space="preserve">Componentes: </t>
    </r>
    <r>
      <rPr>
        <sz val="11"/>
        <rFont val="Arial"/>
        <family val="2"/>
      </rPr>
      <t>se refiere a los 4 grandes temas que componen la política de talento humano:</t>
    </r>
    <r>
      <rPr>
        <b/>
        <sz val="11"/>
        <rFont val="Arial"/>
        <family val="2"/>
      </rPr>
      <t xml:space="preserve"> </t>
    </r>
    <r>
      <rPr>
        <sz val="11"/>
        <rFont val="Arial"/>
        <family val="2"/>
      </rPr>
      <t>Planeación, Ingreso, Desarrollo y Retiro</t>
    </r>
  </si>
  <si>
    <r>
      <rPr>
        <b/>
        <sz val="11"/>
        <rFont val="Arial"/>
        <family val="2"/>
      </rPr>
      <t xml:space="preserve">Calificación: </t>
    </r>
    <r>
      <rPr>
        <sz val="11"/>
        <rFont val="Arial"/>
        <family val="2"/>
      </rPr>
      <t>muestra la calificación para cada uno de los subcomponentes. Se calcula automáticamente.</t>
    </r>
  </si>
  <si>
    <r>
      <rPr>
        <b/>
        <sz val="11"/>
        <rFont val="Arial"/>
        <family val="2"/>
      </rPr>
      <t xml:space="preserve">Categoría: </t>
    </r>
    <r>
      <rPr>
        <sz val="11"/>
        <rFont val="Arial"/>
        <family val="2"/>
      </rPr>
      <t>agrupaciones de temas claves de acuerdo con cada uno de los subcomponentes establecidos.</t>
    </r>
  </si>
  <si>
    <r>
      <rPr>
        <b/>
        <sz val="11"/>
        <rFont val="Arial"/>
        <family val="2"/>
      </rPr>
      <t xml:space="preserve">Calificación: </t>
    </r>
    <r>
      <rPr>
        <sz val="11"/>
        <rFont val="Arial"/>
        <family val="2"/>
      </rPr>
      <t>muestra la calificación para cada una de las categorías. Se calcula automáticamente.</t>
    </r>
  </si>
  <si>
    <r>
      <rPr>
        <b/>
        <sz val="11"/>
        <rFont val="Arial"/>
        <family val="2"/>
      </rPr>
      <t>Actividades de Gestión:</t>
    </r>
    <r>
      <rPr>
        <sz val="11"/>
        <rFont val="Arial"/>
        <family val="2"/>
      </rPr>
      <t xml:space="preserve"> actividades puntuales que están enmarcadas dentro de la Gestión del Talento Humano</t>
    </r>
  </si>
  <si>
    <r>
      <rPr>
        <b/>
        <sz val="11"/>
        <rFont val="Arial"/>
        <family val="2"/>
      </rPr>
      <t>Puntaje:</t>
    </r>
    <r>
      <rPr>
        <sz val="11"/>
        <rFont val="Arial"/>
        <family val="2"/>
      </rPr>
      <t xml:space="preserve"> es la casilla donde la entidad se autocalificará de acuerdo con los criterios establecidos, en una escala de 0 a 100</t>
    </r>
  </si>
  <si>
    <r>
      <t xml:space="preserve">Observaciones: </t>
    </r>
    <r>
      <rPr>
        <sz val="11"/>
        <rFont val="Arial"/>
        <family val="2"/>
      </rPr>
      <t>en este espacio, podrá hacer las anotaciones o comentarios que considere pertinente</t>
    </r>
  </si>
  <si>
    <r>
      <t xml:space="preserve">Las </t>
    </r>
    <r>
      <rPr>
        <b/>
        <sz val="11"/>
        <rFont val="Arial"/>
        <family val="2"/>
      </rPr>
      <t>ÚNICAS</t>
    </r>
    <r>
      <rPr>
        <sz val="11"/>
        <rFont val="Arial"/>
        <family val="2"/>
      </rPr>
      <t xml:space="preserve"> celdas que debe diligenciar son la del nombre de la Entidad y la columna de Puntaje (resaltada en azul). La de Observaciones de manera opcional si lo considera necesario.</t>
    </r>
  </si>
  <si>
    <t xml:space="preserve">Cuando termine de calificar las actividades de gestión, podrá ver de manera gráfica los principales resultados, haciendo click en el botón GRÁFICAS, ir a los RESULTADOS POR RUTAS o regresar al menú principal. </t>
  </si>
  <si>
    <t xml:space="preserve">En la primera gráfica, se muestra el puntaje total obtenido por la entidad, comparado con cada uno de los niveles de calificación. De esta manera podrá visualizar en qué nivel se encuentra actualmente y cuantos le faltan para alcanzar el maximo puntaje. </t>
  </si>
  <si>
    <t xml:space="preserve">En la segunda gráfica se presentan las calificaciones obtenidas por cada uno de los 4 grandes componentes que conforman la política. </t>
  </si>
  <si>
    <t>Las rutas de creación de valor son una forma de ver los resultados agrupados para poder generar planes de acción efectivos que prioricen los recursos disponibles.</t>
  </si>
  <si>
    <t>Las rutas son cinco (5), y cada una agrupa algunas de las variables de la Matriz por temas que son prioritarios para la gestión estratégica del talento humano:
1. Ruta de la felicidad: en la medida en que un servidor esté más contento en su trabajo tendrá más probabilidad de ser más productivo. 
2. Ruta del crecimiento: la responsabilidad de liderar, capacitar y motivar a los servidores es de cada uno de los jefes, y la entidad debe apuntar a empoderarlos para que lideren adecuadamente a su talento humano.
3. Ruta del servicio: todos los servidores públicos tienen la responsabilidad de prestar un excelente servicio al ciudadano, independientemente de la labor que desarrollen.
4. Ruta de la calidad: todos los servidores públicos tienen la responsabilidad de cumplir con todos los requisitos que su labor exige, con la mayor calidad posible.
5. Ruta de la información: en la medida en que la entidad conozca a sus servidores, podrá establecer planes y programas que realmente tengan un impacto en su calidad de vida y en su desempeño.</t>
  </si>
  <si>
    <t>Al diligenciar la Matriz, los resultados de las rutas se generarán automáticamente, así como los resultados de las subrutas que componen cada una de las rutas.</t>
  </si>
  <si>
    <t>Para identificar cuáles variables de la Matriz están relacionadas con cada Ruta de Creación de Valor, puede dirigirse a la hoja "Rutas Filtro".</t>
  </si>
  <si>
    <r>
      <t xml:space="preserve">Contar con un mecanismo de información que permita visualizar en tiempo real la planta de personal y generar reportes, articulado con la nómina o independiente, diferenciando:
- </t>
    </r>
    <r>
      <rPr>
        <b/>
        <i/>
        <sz val="10"/>
        <color rgb="FF002060"/>
        <rFont val="Arial"/>
        <family val="2"/>
      </rPr>
      <t>Planta global y planta estructural, por grupos internos de trabajo</t>
    </r>
  </si>
  <si>
    <r>
      <t>Contar con un mecanismo de información que permita visualizar en tiempo real la planta de personal y generar reportes, articulado con la nómina o independiente, diferenciando:
-</t>
    </r>
    <r>
      <rPr>
        <i/>
        <sz val="10"/>
        <color rgb="FF002060"/>
        <rFont val="Arial"/>
        <family val="2"/>
      </rPr>
      <t xml:space="preserve"> </t>
    </r>
    <r>
      <rPr>
        <b/>
        <i/>
        <sz val="10"/>
        <color rgb="FF002060"/>
        <rFont val="Arial"/>
        <family val="2"/>
      </rPr>
      <t>Tipos de vinculación, nivel, código, grado</t>
    </r>
  </si>
  <si>
    <r>
      <t xml:space="preserve">Contar con un mecanismo de información que permita visualizar en tiempo real la planta de personal y generar reportes, articulado con la nómina o independiente, diferenciando:
- </t>
    </r>
    <r>
      <rPr>
        <b/>
        <i/>
        <sz val="10"/>
        <color rgb="FF002060"/>
        <rFont val="Arial"/>
        <family val="2"/>
      </rPr>
      <t>Antigüedad en el Estado, nivel académico y género</t>
    </r>
  </si>
  <si>
    <r>
      <t>Contar con un mecanismo de información que permita visualizar en tiempo real la planta de personal y generar reportes, articulado con la nómina o independiente, diferenciando:
-</t>
    </r>
    <r>
      <rPr>
        <b/>
        <i/>
        <sz val="10"/>
        <color rgb="FF002060"/>
        <rFont val="Arial"/>
        <family val="2"/>
      </rPr>
      <t xml:space="preserve"> Cargos en vacancia definitiva o temporal por niveles</t>
    </r>
  </si>
  <si>
    <r>
      <t xml:space="preserve">Contar con un mecanismo de información que permita visualizar en tiempo real la planta de personal y generar reportes, articulado con la nómina o independiente, diferenciando:
</t>
    </r>
    <r>
      <rPr>
        <b/>
        <i/>
        <sz val="10"/>
        <color rgb="FF002060"/>
        <rFont val="Arial"/>
        <family val="2"/>
      </rPr>
      <t>- Perfiles de Empleos</t>
    </r>
  </si>
  <si>
    <t>12A</t>
  </si>
  <si>
    <t>35A</t>
  </si>
  <si>
    <t>12B</t>
  </si>
  <si>
    <t>12C</t>
  </si>
  <si>
    <t>12D</t>
  </si>
  <si>
    <t>12E</t>
  </si>
  <si>
    <t>12F</t>
  </si>
  <si>
    <t>12G</t>
  </si>
  <si>
    <t>12H</t>
  </si>
  <si>
    <t>35B</t>
  </si>
  <si>
    <t>37A</t>
  </si>
  <si>
    <t>37B</t>
  </si>
  <si>
    <t>37C</t>
  </si>
  <si>
    <t>37D</t>
  </si>
  <si>
    <t>37E</t>
  </si>
  <si>
    <t>37F</t>
  </si>
  <si>
    <t>37G</t>
  </si>
  <si>
    <t>37H</t>
  </si>
  <si>
    <t>37I</t>
  </si>
  <si>
    <t>37J</t>
  </si>
  <si>
    <t>37K</t>
  </si>
  <si>
    <t>37L</t>
  </si>
  <si>
    <t>37M</t>
  </si>
  <si>
    <t>37N</t>
  </si>
  <si>
    <t>37O</t>
  </si>
  <si>
    <t>37P</t>
  </si>
  <si>
    <t>37Q</t>
  </si>
  <si>
    <t>37R</t>
  </si>
  <si>
    <t>37S</t>
  </si>
  <si>
    <t>37T</t>
  </si>
  <si>
    <t>37U</t>
  </si>
  <si>
    <t>37V</t>
  </si>
  <si>
    <t>37W</t>
  </si>
  <si>
    <t>37X</t>
  </si>
  <si>
    <t>37Y</t>
  </si>
  <si>
    <t>37Z</t>
  </si>
  <si>
    <t>37AA</t>
  </si>
  <si>
    <t>37AB</t>
  </si>
  <si>
    <t>39A</t>
  </si>
  <si>
    <t>39B</t>
  </si>
  <si>
    <t>39C</t>
  </si>
  <si>
    <t>39D</t>
  </si>
  <si>
    <t>39E</t>
  </si>
  <si>
    <t>39F</t>
  </si>
  <si>
    <t>39G</t>
  </si>
  <si>
    <t>39H</t>
  </si>
  <si>
    <t>39I</t>
  </si>
  <si>
    <t>39J</t>
  </si>
  <si>
    <t>39K</t>
  </si>
  <si>
    <t>39L</t>
  </si>
  <si>
    <t>39M</t>
  </si>
  <si>
    <t>39N</t>
  </si>
  <si>
    <t>39O</t>
  </si>
  <si>
    <t>39P</t>
  </si>
  <si>
    <t>39Q</t>
  </si>
  <si>
    <t>39R</t>
  </si>
  <si>
    <t>39S</t>
  </si>
  <si>
    <t>51A</t>
  </si>
  <si>
    <t>51B</t>
  </si>
  <si>
    <t>51C</t>
  </si>
  <si>
    <t>51D</t>
  </si>
  <si>
    <t>51E</t>
  </si>
  <si>
    <t>51F</t>
  </si>
  <si>
    <t xml:space="preserve">       Plan Institucional de Capacitación</t>
  </si>
  <si>
    <t xml:space="preserve">       Plan de bienestar e incentivos</t>
  </si>
  <si>
    <t xml:space="preserve">       Plan de seguridad y salud en el trabajo</t>
  </si>
  <si>
    <t xml:space="preserve">       Plan de monitoreo y seguimiento del SIGEP</t>
  </si>
  <si>
    <t xml:space="preserve">       Plan de evaluación de desempeño</t>
  </si>
  <si>
    <t xml:space="preserve">       Plan de inducción y reinducción</t>
  </si>
  <si>
    <t xml:space="preserve">       Plan de medición, análisis y mejoramiento del clima organizacional</t>
  </si>
  <si>
    <t xml:space="preserve">       Evaluación del desempeño</t>
  </si>
  <si>
    <t xml:space="preserve">       Diagnóstico de necesidades de capacitación realizada por Talento Humano</t>
  </si>
  <si>
    <t xml:space="preserve">       Diagnóstico de necesidades de la entidad y de los gerentes públicos</t>
  </si>
  <si>
    <t xml:space="preserve">       Solicitudes de los gerentes públicos</t>
  </si>
  <si>
    <t xml:space="preserve">       Orientaciones de la alta dirección</t>
  </si>
  <si>
    <t xml:space="preserve">       Oferta del sector Función Pública</t>
  </si>
  <si>
    <t xml:space="preserve">           Sensibilización</t>
  </si>
  <si>
    <t xml:space="preserve">           Formulación de los proyectos de aprendizaje</t>
  </si>
  <si>
    <t xml:space="preserve">          Programación del Plan</t>
  </si>
  <si>
    <t xml:space="preserve">          Ejecución del Plan</t>
  </si>
  <si>
    <t xml:space="preserve">          Evaluación de la eficacia del Plan</t>
  </si>
  <si>
    <t xml:space="preserve">           Consolidación del diagnóstico de necesidades</t>
  </si>
  <si>
    <t xml:space="preserve">          Gestión del talento humano</t>
  </si>
  <si>
    <t xml:space="preserve">          Integración cultural</t>
  </si>
  <si>
    <t xml:space="preserve">           Planificación, desarrollo territorial y nacional</t>
  </si>
  <si>
    <t xml:space="preserve">          Relevancia internacional</t>
  </si>
  <si>
    <t xml:space="preserve">           Buen Gobierno</t>
  </si>
  <si>
    <t xml:space="preserve">          Contratación Pública</t>
  </si>
  <si>
    <t xml:space="preserve">          Cultura organizacional</t>
  </si>
  <si>
    <t xml:space="preserve">          Derechos humanos</t>
  </si>
  <si>
    <t xml:space="preserve">          Gestión administrativa</t>
  </si>
  <si>
    <t xml:space="preserve">           Gestión de las tecnologías de la información</t>
  </si>
  <si>
    <t xml:space="preserve">          Gestión documental</t>
  </si>
  <si>
    <t xml:space="preserve">           Gestión Financiera</t>
  </si>
  <si>
    <t xml:space="preserve">          Gobierno en Línea</t>
  </si>
  <si>
    <t xml:space="preserve">          Innovación</t>
  </si>
  <si>
    <t xml:space="preserve">          Participación ciudadana</t>
  </si>
  <si>
    <t xml:space="preserve">         Servicio al ciudadano</t>
  </si>
  <si>
    <t xml:space="preserve">          Sostenibilidad ambiental</t>
  </si>
  <si>
    <t xml:space="preserve">          Derecho de acceso a la información</t>
  </si>
  <si>
    <t xml:space="preserve">     Incentivos para los gerentes públicos</t>
  </si>
  <si>
    <t xml:space="preserve">     Equipos de trabajo (pecuniarios)</t>
  </si>
  <si>
    <t xml:space="preserve">     Empleados de carrera y de libre nombramiento y remoción (No pecuniarios)</t>
  </si>
  <si>
    <t xml:space="preserve">     Criterios del área de Talento Humano</t>
  </si>
  <si>
    <t xml:space="preserve">     Decisiones de la alta dirección</t>
  </si>
  <si>
    <t xml:space="preserve">     Diagnóstico de necesidades con base en un instrumento de recolección de información aplicado a los servidores públicos de la entidad</t>
  </si>
  <si>
    <t xml:space="preserve">          Deportivos, recreativos y vacacionales</t>
  </si>
  <si>
    <t xml:space="preserve">           Artísticos y culturales</t>
  </si>
  <si>
    <t xml:space="preserve">          Promoción y prevención de la salud</t>
  </si>
  <si>
    <t xml:space="preserve">           Educación en artes y artesanías</t>
  </si>
  <si>
    <t xml:space="preserve">          Promoción de programas de vivienda</t>
  </si>
  <si>
    <t xml:space="preserve">          Clima laboral</t>
  </si>
  <si>
    <t xml:space="preserve">          Cambio organizacional</t>
  </si>
  <si>
    <t xml:space="preserve">          Adaptación laboral</t>
  </si>
  <si>
    <t xml:space="preserve">          Preparación a los prepensionados para el retiro del servicio</t>
  </si>
  <si>
    <t xml:space="preserve">          Programas de incentivos</t>
  </si>
  <si>
    <t xml:space="preserve">           Educación formal (primaria, secundaria y media, superior)</t>
  </si>
  <si>
    <t xml:space="preserve">     El conocimiento de la orientación organizacional</t>
  </si>
  <si>
    <t xml:space="preserve">     El estilo de dirección</t>
  </si>
  <si>
    <t xml:space="preserve">     La comunicación e integración</t>
  </si>
  <si>
    <t xml:space="preserve">     El trabajo en equipo</t>
  </si>
  <si>
    <t xml:space="preserve">      La capacidad profesional</t>
  </si>
  <si>
    <t xml:space="preserve">      El ambiente físico</t>
  </si>
  <si>
    <t xml:space="preserve">Guía de formulación del PIC
Documento que lleva al Plan </t>
  </si>
  <si>
    <t>Guía para la Formulación del Plan Institucional de Capacitación –PIC– con base en Proyectos de aprendizaje en equipo. La Resolución 390 de 2017 actualiza el Plan Nacional de Formación y Capacitación, dejando sin efecto los lineamientos contenidos en estas publicaciones. Consulte el nuevo Plan Nacional de Formación y Capacitación para el Desarrollo y la Profesionalización del Servidor Público. Mayo de 2017</t>
  </si>
  <si>
    <t>En la hoja "Rutas Filtro", filtre las tres Subrutas seleccionadas en el paso anterior para encontrar las variables que impactan en estas rutas, e identifique las variables que son comunes</t>
  </si>
  <si>
    <t>RUTA DEL
ANÁLISIS DE DATOS
Conociendo el talento</t>
  </si>
  <si>
    <t>Ruta del Análisis de datos</t>
  </si>
  <si>
    <t>Ruta del Anállisis de Datos</t>
  </si>
  <si>
    <t>RUTA DEL ANÁLISIS DE DATOS
Conociendo el talento</t>
  </si>
  <si>
    <t>Rutas</t>
  </si>
  <si>
    <t>Ruta de la calidad</t>
  </si>
  <si>
    <t>Ruta del Análisis de Datos</t>
  </si>
  <si>
    <t>Monitoreo y seguimiento del SIGEP</t>
  </si>
  <si>
    <t>Evaluación de desempeño</t>
  </si>
  <si>
    <t>Inducción y reinducción</t>
  </si>
  <si>
    <t>Medición, análisis y mejoramiento del clima organizacional</t>
  </si>
  <si>
    <t>No se planea el monitoreo y seguimiento del SIGEP</t>
  </si>
  <si>
    <t>Se planea un monitoreo y seguimiento del SIGEP que no se incluye en el plan estratégico de talento humano</t>
  </si>
  <si>
    <t>El plan estratégico de talento humano incluye el monitoreo y seguimiento del SIGEP</t>
  </si>
  <si>
    <t>El plan estratégico de talento humano incluye el monitoreo y seguimiento del SIGEP que se ejecuta de acuerdo con lo planificado</t>
  </si>
  <si>
    <t>El plan estratégico de talento humano incluye el monitoreo y seguimiento del SIGEP que se ejecuta de acuerdo con lo planificado y al que se le evalúa la eficacia de su implementación</t>
  </si>
  <si>
    <t>No se planea el proceso de evaluación del desempeño</t>
  </si>
  <si>
    <t>Se planea el proceso de evaluación del desempeño pero no se incluye en el plan estratégico de talento humano</t>
  </si>
  <si>
    <t>El plan estratégico de talento humano incluye el proceso de Evaluación del Desempeño</t>
  </si>
  <si>
    <t>El plan estratégico de talento humano incluye el proceso de Evaluación del Desempeño, y se ejecuta de acuerdo con las fases planificadas</t>
  </si>
  <si>
    <t>El plan estratégico de talento humano incluye el proceso de Evaluación del Desempeño, se ejecuta de acuerdo con las fases planificadas y se evalúa la eficacia de su implementación</t>
  </si>
  <si>
    <t>No se planea la inducción y reinducción</t>
  </si>
  <si>
    <t>Se planea la inducción y reinducción pero no se incluye en el plan estratégico de talento humano</t>
  </si>
  <si>
    <t>El plan estratégico de talento humano incluye la Inducción y Reinducción</t>
  </si>
  <si>
    <t>El plan estratégico de talento humano incluye la Inducción y Reinducción y se ejecuta de acuerdo con lo planificado</t>
  </si>
  <si>
    <t>El plan estratégico de talento humano incluye la Inducción y Reinducción, se ejecuta de acuerdo con lo planificado y se le evalúa la eficacia de su implementación</t>
  </si>
  <si>
    <t>No se planea la medición, análisis y mejoramiento del clima organizacional</t>
  </si>
  <si>
    <t>Se planea la medición, análisis y mejoramiento del clima organizacional pero no se incluye en el plan estratégico de talento humano</t>
  </si>
  <si>
    <t>El plan estratégico de talento humano incluye el tema de Clima organizacional</t>
  </si>
  <si>
    <t>El plan estratégico de talento humano incluye el tema de Clima organizacional y se ejecuta de acuerdo con lo planificado</t>
  </si>
  <si>
    <t>El plan estratégico de talento humano incluye el tema de Clima organizacional,  se ejecuta de acuerdo con lo planificado y se evalúa la eficacia de su implementación</t>
  </si>
  <si>
    <t>RESULTADOS GESTIÓN ESTRATÉGICA DEL TALENTO HUMANO</t>
  </si>
  <si>
    <t>AUTODIAGNÓSTICO DE GESTIÓN ESTRATÉGICA DEL TALENTO HUMANO</t>
  </si>
  <si>
    <t>POLÍTICA GESTIÓN ESTRATÉGICA DEL TALENTO HUMANO</t>
  </si>
  <si>
    <t>FORMATO DE PLAN DE ACCIÓN - GESTIÓN ESTRATÉGICA DEL TALENTO HUMANO</t>
  </si>
  <si>
    <r>
      <t xml:space="preserve">Este archivo hace parte de un conjunto de herramientas de Autodiagnóstico que le permitirán desarrollar un ejercicio de valoración del estado de cada una de las dimensiones en las cuales se estructura el Modelo Integrado de Gestión y Planeación, </t>
    </r>
    <r>
      <rPr>
        <b/>
        <sz val="11"/>
        <rFont val="Arial"/>
        <family val="2"/>
      </rPr>
      <t>con el propósito que la entidad logre contar con una línea de base respecto a los aspectos que debe fortalecer, y que deben ser incluídos en su planeación institucional</t>
    </r>
    <r>
      <rPr>
        <sz val="11"/>
        <rFont val="Arial"/>
        <family val="2"/>
      </rPr>
      <t>. Este instrumento puede ser utilizado en el momento en que lo considere pertinente, sin implicar esto reporte alguno a Función Pública, a otras instancias del Gobierno o a organismos de Control.</t>
    </r>
  </si>
  <si>
    <t>Plan anual de vacantes y Plan de Previsión de Recursos Humanos que prevea y programe los recursos necesarios para proveer las vacantes mediante concurso</t>
  </si>
  <si>
    <t>No se elabora un plan anual de vacantes / plan de previsión de recursos humanos</t>
  </si>
  <si>
    <t>Se elabora un plan anual de vacantes / plan de previsión de recursos humanos que no se incluye en el plan estratégico de talento humano</t>
  </si>
  <si>
    <t>El plan estratégico de talento humano incluye un plan anual de vacantes / plan de previsión de recursos humanos</t>
  </si>
  <si>
    <t>El plan estratégico de talento humano incluye un plan anual de vacantes / plan de previsión de recursos humanos que programa los recursos para concursos</t>
  </si>
  <si>
    <t>El plan estratégico de talento humano incluye un plan anual de vacantes / plan de previsión de recursos humanos que programa los recursos para concursos y que se ejecuta oportunamente</t>
  </si>
  <si>
    <t xml:space="preserve">       Plan anual de vacantes  y Plan de Previsión de Recursos Humanos que prevea y programe los recursos necesarios para proveer las vacantes mediante concurso</t>
  </si>
  <si>
    <t>Ley 909 de 2004, Artículo 15, 17; Circular 5 de 2016 de la CNSC</t>
  </si>
  <si>
    <t>Se incluyeron actividades relacionadas con trabajo en equipo en el plan de bienestar e incentivos</t>
  </si>
  <si>
    <t>Se incluyeron actividades relacionadas con trabajo en equipo en el plan de bienestar e incentivos, se realizaron las actividades y se evaluaron</t>
  </si>
  <si>
    <t>Se incluyeron actividades relacionadas con trabajo en equipo en el plan de bienestar e incentivos, se realizaron las actividades, se evaluaron y se incorporaron mejoras</t>
  </si>
  <si>
    <t xml:space="preserve">          Trabajo en equipo</t>
  </si>
  <si>
    <t xml:space="preserve">.
Elaborar y aplicar una escuesta sociodemográfica a todos los servidores públicos del Instituto.
</t>
  </si>
  <si>
    <t xml:space="preserve">Establecer como mecanismo de información, la encuesta de informacion, al momento de la vinculación de un nuevo servidor. </t>
  </si>
  <si>
    <t>Implementar  los modulos del aplicativo de nómina que permitan la inclusión de historia laboral para contar con trazabilidad electrónica en cada uno de los empleos y de los servidores.</t>
  </si>
  <si>
    <t xml:space="preserve">Establecer una herramienta como soporte de alimentación de la informacion de los Servidores.
</t>
  </si>
  <si>
    <r>
      <t>A continución se relacionan las acciones encaminadas al cumplimiento de la variable (</t>
    </r>
    <r>
      <rPr>
        <i/>
        <sz val="11"/>
        <color rgb="FF002060"/>
        <rFont val="Arial"/>
        <family val="2"/>
      </rPr>
      <t xml:space="preserve">escuesta sociodemografica): </t>
    </r>
    <r>
      <rPr>
        <sz val="11"/>
        <color rgb="FF002060"/>
        <rFont val="Arial"/>
        <family val="2"/>
      </rPr>
      <t xml:space="preserve">
</t>
    </r>
    <r>
      <rPr>
        <sz val="11"/>
        <color rgb="FF002060"/>
        <rFont val="Arial"/>
        <family val="2"/>
      </rPr>
      <t xml:space="preserve">
-Con la ayuda de los resultados de la encuesta se determinan, las posibles actividades a ejecutar, en las areas de Desarrollo y Bienestar y encaminadas a la mejora del clima laboral del Instituto. 
</t>
    </r>
    <r>
      <rPr>
        <b/>
        <i/>
        <u/>
        <sz val="11"/>
        <color rgb="FF002060"/>
        <rFont val="Arial"/>
        <family val="2"/>
      </rPr>
      <t>Soportes:</t>
    </r>
    <r>
      <rPr>
        <sz val="11"/>
        <color rgb="FF002060"/>
        <rFont val="Arial"/>
        <family val="2"/>
      </rPr>
      <t xml:space="preserve">  
-Se entrega Informe de resultado de la "</t>
    </r>
    <r>
      <rPr>
        <i/>
        <sz val="11"/>
        <color rgb="FF002060"/>
        <rFont val="Arial"/>
        <family val="2"/>
      </rPr>
      <t xml:space="preserve">Encuesta de calidad de vida laboral", </t>
    </r>
    <r>
      <rPr>
        <sz val="11"/>
        <color rgb="FF002060"/>
        <rFont val="Arial"/>
        <family val="2"/>
      </rPr>
      <t xml:space="preserve">realizada por la Caja de Compensación Laboral y circular de aplicación de la Encuesta. 
-Se adjunta Socialización del informe de encuesta a los servidores Publicos del Instituto.
-Se adjunta Plan de Bienestar 2018
</t>
    </r>
    <r>
      <rPr>
        <b/>
        <sz val="11"/>
        <color rgb="FF002060"/>
        <rFont val="Arial"/>
        <family val="2"/>
      </rPr>
      <t xml:space="preserve">Plazo de Implementación: </t>
    </r>
    <r>
      <rPr>
        <sz val="11"/>
        <color rgb="FF002060"/>
        <rFont val="Arial"/>
        <family val="2"/>
      </rPr>
      <t xml:space="preserve">
04/10/201
</t>
    </r>
  </si>
  <si>
    <r>
      <t>Con el fin de dar cumplimiento a la alternativa de mejora (</t>
    </r>
    <r>
      <rPr>
        <i/>
        <sz val="11"/>
        <color rgb="FF002060"/>
        <rFont val="Arial"/>
        <family val="2"/>
      </rPr>
      <t>Mecanismo de información al momento de la vinculación</t>
    </r>
    <r>
      <rPr>
        <sz val="11"/>
        <color rgb="FF002060"/>
        <rFont val="Arial"/>
        <family val="2"/>
      </rPr>
      <t>), se contempla como plan de acción: 
- Creación de un formulario y/o encuesta, por medio de la herramienta "</t>
    </r>
    <r>
      <rPr>
        <i/>
        <sz val="11"/>
        <color rgb="FF002060"/>
        <rFont val="Arial"/>
        <family val="2"/>
      </rPr>
      <t>Aplicativo Formularios</t>
    </r>
    <r>
      <rPr>
        <sz val="11"/>
        <color rgb="FF002060"/>
        <rFont val="Arial"/>
        <family val="2"/>
      </rPr>
      <t xml:space="preserve">", por la cual se puede adquirir información precisa de cada uno de los servidores públicos al momento de la vinculación.   
</t>
    </r>
    <r>
      <rPr>
        <b/>
        <i/>
        <u/>
        <sz val="11"/>
        <color rgb="FF002060"/>
        <rFont val="Arial"/>
        <family val="2"/>
      </rPr>
      <t>Soportes</t>
    </r>
    <r>
      <rPr>
        <sz val="11"/>
        <color rgb="FF002060"/>
        <rFont val="Arial"/>
        <family val="2"/>
      </rPr>
      <t xml:space="preserve">: 
-Se adjunta link  http://formularios.invima.gov.co/view.php?id=141869 en el cual se adjunta el modelo de encuesta a aplicar a los servidores publicos al momento del ingreso. 
</t>
    </r>
    <r>
      <rPr>
        <b/>
        <sz val="11"/>
        <color rgb="FF002060"/>
        <rFont val="Arial"/>
        <family val="2"/>
      </rPr>
      <t xml:space="preserve">Plazo de Implementación: </t>
    </r>
    <r>
      <rPr>
        <sz val="11"/>
        <color rgb="FF002060"/>
        <rFont val="Arial"/>
        <family val="2"/>
      </rPr>
      <t xml:space="preserve">
20/09/2018
</t>
    </r>
  </si>
  <si>
    <r>
      <t xml:space="preserve">
</t>
    </r>
    <r>
      <rPr>
        <sz val="11"/>
        <color theme="3"/>
        <rFont val="Arial"/>
        <family val="2"/>
      </rPr>
      <t>Dentro del plan de acción se contempla: 
1. La herramienta "</t>
    </r>
    <r>
      <rPr>
        <i/>
        <sz val="11"/>
        <color theme="3"/>
        <rFont val="Arial"/>
        <family val="2"/>
      </rPr>
      <t>formulario y/o encuesta</t>
    </r>
    <r>
      <rPr>
        <sz val="11"/>
        <color theme="3"/>
        <rFont val="Arial"/>
        <family val="2"/>
      </rPr>
      <t xml:space="preserve">", se establece como mecanismo para consolidar la información de cada servidor, asi mismo busca obtener desde el ingreso de la persona al Instituto, informacion precisa y oportuna, y obtener una caracterización de (prepensionados, cabeza de familia, limitaciones físicas, fuero sindical, entre otros)                                                                                                                                                                                                                                                                                                                                                                                                                                                                                                                                                                                                                                                                                                                                                                                                                                                                                                                                          
</t>
    </r>
    <r>
      <rPr>
        <b/>
        <i/>
        <u/>
        <sz val="11"/>
        <color theme="3"/>
        <rFont val="Arial"/>
        <family val="2"/>
      </rPr>
      <t xml:space="preserve">Soportes:
</t>
    </r>
    <r>
      <rPr>
        <sz val="11"/>
        <color theme="3"/>
        <rFont val="Arial"/>
        <family val="2"/>
      </rPr>
      <t xml:space="preserve">Se adjunta modelo del formulario de "Caracterización Talento Humano".  
</t>
    </r>
  </si>
  <si>
    <r>
      <t xml:space="preserve">
Se realiza análisis  del aplicativo SIGEP (nomina), con los integrantes del Proceso de Gestión de Nomina y con la Coordinadora de Talento Humano, con el fin de revisar la información que se tiene del aplicativo en cuanto a la información y/o caracterización de cada servidor público.
 Se concluye que el aplicativo permite la inclusión de historia laboral (datos personales), sin embargo se tiene la necesidad de establecer de los demás procesos la información de entrada a partir del aplicativo SIGEP.
</t>
    </r>
    <r>
      <rPr>
        <b/>
        <i/>
        <sz val="11"/>
        <color rgb="FF002060"/>
        <rFont val="Arial"/>
        <family val="2"/>
      </rPr>
      <t xml:space="preserve">Soportes: </t>
    </r>
    <r>
      <rPr>
        <sz val="11"/>
        <color rgb="FF002060"/>
        <rFont val="Arial"/>
        <family val="2"/>
      </rPr>
      <t xml:space="preserve">
Se analiza la inclusion de los temas correspondientes a las necesidades y/o información requerida (datos básicos, formación, entre otros) de otros proceso, con el fin de analizar si el aplicativo SIGEP o el aplicativo deencuesta, incluye estos temas. 
</t>
    </r>
    <r>
      <rPr>
        <b/>
        <sz val="11"/>
        <color rgb="FF002060"/>
        <rFont val="Arial"/>
        <family val="2"/>
      </rPr>
      <t xml:space="preserve">
Plazo de Implementación: </t>
    </r>
    <r>
      <rPr>
        <sz val="11"/>
        <color rgb="FF002060"/>
        <rFont val="Arial"/>
        <family val="2"/>
      </rPr>
      <t xml:space="preserve">
15/11/2018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</si>
</sst>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0"/>
    <numFmt numFmtId="166" formatCode="0.000"/>
  </numFmts>
  <fonts count="96" x14ac:knownFonts="1">
    <font>
      <sz val="11"/>
      <color theme="1"/>
      <name val="Calibri"/>
      <family val="2"/>
      <scheme val="minor"/>
    </font>
    <font>
      <sz val="10"/>
      <color rgb="FF002060"/>
      <name val="Arial"/>
      <family val="2"/>
    </font>
    <font>
      <b/>
      <sz val="12"/>
      <color rgb="FF002060"/>
      <name val="Arial"/>
      <family val="2"/>
    </font>
    <font>
      <b/>
      <sz val="11"/>
      <color theme="0"/>
      <name val="Arial"/>
      <family val="2"/>
    </font>
    <font>
      <sz val="8"/>
      <color rgb="FF002060"/>
      <name val="Arial"/>
      <family val="2"/>
    </font>
    <font>
      <sz val="22"/>
      <color theme="0"/>
      <name val="Arial"/>
      <family val="2"/>
    </font>
    <font>
      <sz val="12"/>
      <color rgb="FF002060"/>
      <name val="Arial"/>
      <family val="2"/>
    </font>
    <font>
      <sz val="11"/>
      <color theme="1"/>
      <name val="Arial"/>
      <family val="2"/>
    </font>
    <font>
      <b/>
      <sz val="12"/>
      <color theme="1"/>
      <name val="Arial"/>
      <family val="2"/>
    </font>
    <font>
      <b/>
      <sz val="16"/>
      <color rgb="FF002060"/>
      <name val="Arial"/>
      <family val="2"/>
    </font>
    <font>
      <sz val="20"/>
      <color theme="0"/>
      <name val="Arial"/>
      <family val="2"/>
    </font>
    <font>
      <sz val="9"/>
      <color rgb="FF002060"/>
      <name val="Arial"/>
      <family val="2"/>
    </font>
    <font>
      <b/>
      <sz val="11"/>
      <color theme="1"/>
      <name val="Arial"/>
      <family val="2"/>
    </font>
    <font>
      <sz val="14"/>
      <color rgb="FF002060"/>
      <name val="Arial"/>
      <family val="2"/>
    </font>
    <font>
      <b/>
      <sz val="10"/>
      <color theme="0"/>
      <name val="Arial"/>
      <family val="2"/>
    </font>
    <font>
      <b/>
      <sz val="10"/>
      <color rgb="FF000000"/>
      <name val="Arial"/>
      <family val="2"/>
    </font>
    <font>
      <sz val="11"/>
      <color rgb="FF002060"/>
      <name val="Arial"/>
      <family val="2"/>
    </font>
    <font>
      <b/>
      <sz val="14"/>
      <color theme="1"/>
      <name val="Arial"/>
      <family val="2"/>
    </font>
    <font>
      <b/>
      <sz val="14"/>
      <color rgb="FF002060"/>
      <name val="Arial"/>
      <family val="2"/>
    </font>
    <font>
      <sz val="14"/>
      <color theme="1"/>
      <name val="Arial"/>
      <family val="2"/>
    </font>
    <font>
      <b/>
      <sz val="10"/>
      <color theme="1"/>
      <name val="Arial"/>
      <family val="2"/>
    </font>
    <font>
      <sz val="10"/>
      <color theme="1"/>
      <name val="Arial"/>
      <family val="2"/>
    </font>
    <font>
      <u/>
      <sz val="11"/>
      <color rgb="FF0000FF"/>
      <name val="Calibri"/>
      <family val="2"/>
      <scheme val="minor"/>
    </font>
    <font>
      <sz val="18"/>
      <color theme="0"/>
      <name val="Arial"/>
      <family val="2"/>
    </font>
    <font>
      <b/>
      <u/>
      <sz val="12"/>
      <color rgb="FF002060"/>
      <name val="Arial"/>
      <family val="2"/>
    </font>
    <font>
      <b/>
      <sz val="13"/>
      <color theme="1"/>
      <name val="Arial"/>
      <family val="2"/>
    </font>
    <font>
      <sz val="22"/>
      <color rgb="FF002060"/>
      <name val="Arial"/>
      <family val="2"/>
    </font>
    <font>
      <b/>
      <sz val="20"/>
      <color rgb="FF002060"/>
      <name val="Arial"/>
      <family val="2"/>
    </font>
    <font>
      <b/>
      <sz val="12"/>
      <color theme="0"/>
      <name val="Arial"/>
      <family val="2"/>
    </font>
    <font>
      <b/>
      <sz val="11"/>
      <name val="Arial"/>
      <family val="2"/>
    </font>
    <font>
      <b/>
      <sz val="18"/>
      <color rgb="FF002060"/>
      <name val="Arial"/>
      <family val="2"/>
    </font>
    <font>
      <b/>
      <sz val="16"/>
      <color theme="1"/>
      <name val="Arial"/>
      <family val="2"/>
    </font>
    <font>
      <sz val="9"/>
      <name val="Arial"/>
      <family val="2"/>
    </font>
    <font>
      <sz val="11"/>
      <color rgb="FFFF0000"/>
      <name val="Arial"/>
      <family val="2"/>
    </font>
    <font>
      <sz val="10"/>
      <color theme="1"/>
      <name val="Calibri"/>
      <family val="2"/>
      <scheme val="minor"/>
    </font>
    <font>
      <b/>
      <sz val="18"/>
      <color theme="0"/>
      <name val="Arial"/>
      <family val="2"/>
    </font>
    <font>
      <sz val="36"/>
      <color rgb="FF002060"/>
      <name val="Arial"/>
      <family val="2"/>
    </font>
    <font>
      <sz val="20"/>
      <color rgb="FF002060"/>
      <name val="Arial"/>
      <family val="2"/>
    </font>
    <font>
      <b/>
      <u/>
      <sz val="16"/>
      <color rgb="FF002060"/>
      <name val="Arial"/>
      <family val="2"/>
    </font>
    <font>
      <b/>
      <u/>
      <sz val="9"/>
      <color rgb="FF002060"/>
      <name val="Arial"/>
      <family val="2"/>
    </font>
    <font>
      <b/>
      <u/>
      <sz val="10"/>
      <color rgb="FF002060"/>
      <name val="Arial"/>
      <family val="2"/>
    </font>
    <font>
      <sz val="11"/>
      <name val="Arial"/>
      <family val="2"/>
    </font>
    <font>
      <sz val="18"/>
      <color theme="1"/>
      <name val="Arial"/>
      <family val="2"/>
    </font>
    <font>
      <b/>
      <sz val="10"/>
      <color rgb="FF002060"/>
      <name val="Arial"/>
      <family val="2"/>
    </font>
    <font>
      <sz val="12"/>
      <color theme="1"/>
      <name val="Arial"/>
      <family val="2"/>
    </font>
    <font>
      <b/>
      <sz val="13"/>
      <color rgb="FF002060"/>
      <name val="Arial"/>
      <family val="2"/>
    </font>
    <font>
      <sz val="13"/>
      <color rgb="FF002060"/>
      <name val="Arial"/>
      <family val="2"/>
    </font>
    <font>
      <sz val="8"/>
      <color rgb="FF002060"/>
      <name val="Arial"/>
      <family val="2"/>
    </font>
    <font>
      <sz val="10"/>
      <color rgb="FF002060"/>
      <name val="Arial"/>
      <family val="2"/>
    </font>
    <font>
      <sz val="22"/>
      <color theme="0"/>
      <name val="Arial"/>
      <family val="2"/>
    </font>
    <font>
      <sz val="22"/>
      <color rgb="FF002060"/>
      <name val="Arial"/>
      <family val="2"/>
    </font>
    <font>
      <b/>
      <sz val="18"/>
      <color rgb="FF002060"/>
      <name val="Arial Narrow"/>
      <family val="2"/>
    </font>
    <font>
      <sz val="18"/>
      <color theme="1"/>
      <name val="Calibri"/>
      <family val="2"/>
      <scheme val="minor"/>
    </font>
    <font>
      <b/>
      <sz val="11"/>
      <color rgb="FF002060"/>
      <name val="Calibri"/>
      <family val="2"/>
      <scheme val="minor"/>
    </font>
    <font>
      <b/>
      <sz val="12"/>
      <color theme="1"/>
      <name val="Arial"/>
      <family val="2"/>
    </font>
    <font>
      <sz val="11"/>
      <color theme="1"/>
      <name val="Arial"/>
      <family val="2"/>
    </font>
    <font>
      <sz val="12"/>
      <color rgb="FF002060"/>
      <name val="Arial"/>
      <family val="2"/>
    </font>
    <font>
      <sz val="11"/>
      <color theme="1"/>
      <name val="Calibri"/>
      <family val="2"/>
      <scheme val="minor"/>
    </font>
    <font>
      <b/>
      <sz val="20"/>
      <color rgb="FF002060"/>
      <name val="Arial"/>
      <family val="2"/>
    </font>
    <font>
      <sz val="20"/>
      <color theme="1"/>
      <name val="Calibri"/>
      <family val="2"/>
      <scheme val="minor"/>
    </font>
    <font>
      <sz val="17"/>
      <color theme="1"/>
      <name val="Calibri"/>
      <family val="2"/>
      <scheme val="minor"/>
    </font>
    <font>
      <sz val="10"/>
      <color rgb="FF002060"/>
      <name val="Calibri"/>
      <family val="2"/>
      <scheme val="minor"/>
    </font>
    <font>
      <b/>
      <sz val="12"/>
      <color theme="0"/>
      <name val="Arial"/>
      <family val="2"/>
    </font>
    <font>
      <sz val="12"/>
      <color theme="1"/>
      <name val="Calibri"/>
      <family val="2"/>
      <scheme val="minor"/>
    </font>
    <font>
      <b/>
      <sz val="11"/>
      <color theme="0"/>
      <name val="Arial"/>
      <family val="2"/>
    </font>
    <font>
      <b/>
      <sz val="18"/>
      <color rgb="FF002060"/>
      <name val="Arial"/>
      <family val="2"/>
    </font>
    <font>
      <b/>
      <sz val="12"/>
      <color rgb="FF002060"/>
      <name val="Arial"/>
      <family val="2"/>
    </font>
    <font>
      <sz val="9"/>
      <color rgb="FF002060"/>
      <name val="Arial"/>
      <family val="2"/>
    </font>
    <font>
      <sz val="11"/>
      <color rgb="FF002060"/>
      <name val="Arial"/>
      <family val="2"/>
    </font>
    <font>
      <sz val="10"/>
      <color theme="1"/>
      <name val="Calibri"/>
      <family val="2"/>
      <scheme val="minor"/>
    </font>
    <font>
      <b/>
      <sz val="11"/>
      <name val="Arial"/>
      <family val="2"/>
    </font>
    <font>
      <sz val="18"/>
      <color rgb="FF002060"/>
      <name val="Arial Narrow"/>
      <family val="2"/>
    </font>
    <font>
      <sz val="18"/>
      <color theme="1"/>
      <name val="Arial Narrow"/>
      <family val="2"/>
    </font>
    <font>
      <sz val="18"/>
      <color rgb="FF002060"/>
      <name val="Calibri"/>
      <family val="2"/>
      <scheme val="minor"/>
    </font>
    <font>
      <sz val="11"/>
      <name val="Calibri"/>
      <family val="2"/>
      <scheme val="minor"/>
    </font>
    <font>
      <i/>
      <sz val="10"/>
      <color rgb="FF002060"/>
      <name val="Arial"/>
      <family val="2"/>
    </font>
    <font>
      <b/>
      <i/>
      <sz val="10"/>
      <color rgb="FF002060"/>
      <name val="Arial"/>
      <family val="2"/>
    </font>
    <font>
      <i/>
      <sz val="9"/>
      <color rgb="FF002060"/>
      <name val="Arial"/>
      <family val="2"/>
    </font>
    <font>
      <sz val="11"/>
      <color theme="1"/>
      <name val="Calibri"/>
      <family val="2"/>
      <scheme val="minor"/>
    </font>
    <font>
      <sz val="18"/>
      <color theme="0"/>
      <name val="Arial"/>
      <family val="2"/>
    </font>
    <font>
      <b/>
      <u/>
      <sz val="16"/>
      <color rgb="FF0000FF"/>
      <name val="Arial"/>
      <family val="2"/>
    </font>
    <font>
      <b/>
      <sz val="16"/>
      <color rgb="FF002060"/>
      <name val="Arial"/>
      <family val="2"/>
    </font>
    <font>
      <sz val="11"/>
      <color theme="0"/>
      <name val="Calibri"/>
      <family val="2"/>
      <scheme val="minor"/>
    </font>
    <font>
      <sz val="15"/>
      <color rgb="FF002060"/>
      <name val="Arial"/>
      <family val="2"/>
    </font>
    <font>
      <sz val="15"/>
      <color rgb="FF002060"/>
      <name val="Arial Narrow"/>
      <family val="2"/>
    </font>
    <font>
      <i/>
      <sz val="11"/>
      <color rgb="FF002060"/>
      <name val="Arial"/>
      <family val="2"/>
    </font>
    <font>
      <b/>
      <i/>
      <u/>
      <sz val="11"/>
      <color rgb="FF002060"/>
      <name val="Arial"/>
      <family val="2"/>
    </font>
    <font>
      <b/>
      <sz val="11"/>
      <color rgb="FF002060"/>
      <name val="Arial"/>
      <family val="2"/>
    </font>
    <font>
      <b/>
      <i/>
      <sz val="11"/>
      <color rgb="FF002060"/>
      <name val="Arial"/>
      <family val="2"/>
    </font>
    <font>
      <sz val="11"/>
      <color theme="3"/>
      <name val="Arial"/>
      <family val="2"/>
    </font>
    <font>
      <i/>
      <sz val="11"/>
      <color theme="3"/>
      <name val="Arial"/>
      <family val="2"/>
    </font>
    <font>
      <b/>
      <i/>
      <u/>
      <sz val="11"/>
      <color theme="3"/>
      <name val="Arial"/>
      <family val="2"/>
    </font>
    <font>
      <sz val="11"/>
      <color rgb="FFFF0000"/>
      <name val="Calibri"/>
      <family val="2"/>
      <scheme val="minor"/>
    </font>
    <font>
      <sz val="8"/>
      <color rgb="FFFF0000"/>
      <name val="Arial"/>
      <family val="2"/>
    </font>
    <font>
      <sz val="10"/>
      <color rgb="FFFF0000"/>
      <name val="Arial"/>
      <family val="2"/>
    </font>
    <font>
      <sz val="10"/>
      <color rgb="FFFF0000"/>
      <name val="Calibri"/>
      <family val="2"/>
      <scheme val="minor"/>
    </font>
  </fonts>
  <fills count="25">
    <fill>
      <patternFill patternType="none"/>
    </fill>
    <fill>
      <patternFill patternType="gray125"/>
    </fill>
    <fill>
      <patternFill patternType="solid">
        <fgColor theme="8" tint="-0.249977111117893"/>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rgb="FFFF6600"/>
        <bgColor indexed="64"/>
      </patternFill>
    </fill>
    <fill>
      <patternFill patternType="solid">
        <fgColor rgb="FF009900"/>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002060"/>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rgb="FF92D05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rgb="FF00B0F0"/>
        <bgColor indexed="64"/>
      </patternFill>
    </fill>
    <fill>
      <patternFill patternType="solid">
        <fgColor rgb="FFFF0000"/>
        <bgColor indexed="64"/>
      </patternFill>
    </fill>
    <fill>
      <patternFill patternType="solid">
        <fgColor rgb="FF8E0000"/>
        <bgColor indexed="64"/>
      </patternFill>
    </fill>
    <fill>
      <patternFill patternType="solid">
        <fgColor rgb="FF0070C0"/>
        <bgColor indexed="64"/>
      </patternFill>
    </fill>
    <fill>
      <patternFill patternType="solid">
        <fgColor rgb="FF3399FF"/>
        <bgColor indexed="64"/>
      </patternFill>
    </fill>
    <fill>
      <patternFill patternType="solid">
        <fgColor theme="3" tint="0.79998168889431442"/>
        <bgColor indexed="64"/>
      </patternFill>
    </fill>
  </fills>
  <borders count="248">
    <border>
      <left/>
      <right/>
      <top/>
      <bottom/>
      <diagonal/>
    </border>
    <border>
      <left style="hair">
        <color rgb="FF002060"/>
      </left>
      <right style="hair">
        <color rgb="FF002060"/>
      </right>
      <top style="medium">
        <color rgb="FF002060"/>
      </top>
      <bottom style="hair">
        <color rgb="FF002060"/>
      </bottom>
      <diagonal/>
    </border>
    <border>
      <left style="hair">
        <color rgb="FF002060"/>
      </left>
      <right style="hair">
        <color rgb="FF002060"/>
      </right>
      <top style="hair">
        <color rgb="FF002060"/>
      </top>
      <bottom style="hair">
        <color rgb="FF002060"/>
      </bottom>
      <diagonal/>
    </border>
    <border>
      <left style="hair">
        <color rgb="FF002060"/>
      </left>
      <right style="hair">
        <color rgb="FF002060"/>
      </right>
      <top style="hair">
        <color rgb="FF002060"/>
      </top>
      <bottom style="medium">
        <color rgb="FF002060"/>
      </bottom>
      <diagonal/>
    </border>
    <border>
      <left style="hair">
        <color rgb="FF002060"/>
      </left>
      <right style="hair">
        <color rgb="FF002060"/>
      </right>
      <top style="hair">
        <color rgb="FF002060"/>
      </top>
      <bottom/>
      <diagonal/>
    </border>
    <border>
      <left/>
      <right/>
      <top style="hair">
        <color rgb="FF002060"/>
      </top>
      <bottom style="hair">
        <color rgb="FF002060"/>
      </bottom>
      <diagonal/>
    </border>
    <border>
      <left style="medium">
        <color rgb="FF002060"/>
      </left>
      <right/>
      <top style="medium">
        <color rgb="FF002060"/>
      </top>
      <bottom/>
      <diagonal/>
    </border>
    <border>
      <left/>
      <right style="medium">
        <color rgb="FF002060"/>
      </right>
      <top style="medium">
        <color rgb="FF002060"/>
      </top>
      <bottom/>
      <diagonal/>
    </border>
    <border>
      <left style="medium">
        <color rgb="FF002060"/>
      </left>
      <right/>
      <top/>
      <bottom style="medium">
        <color rgb="FF002060"/>
      </bottom>
      <diagonal/>
    </border>
    <border>
      <left/>
      <right style="medium">
        <color rgb="FF002060"/>
      </right>
      <top/>
      <bottom style="medium">
        <color rgb="FF002060"/>
      </bottom>
      <diagonal/>
    </border>
    <border>
      <left style="medium">
        <color rgb="FF002060"/>
      </left>
      <right/>
      <top/>
      <bottom/>
      <diagonal/>
    </border>
    <border>
      <left/>
      <right style="medium">
        <color rgb="FF002060"/>
      </right>
      <top/>
      <bottom/>
      <diagonal/>
    </border>
    <border>
      <left style="hair">
        <color rgb="FF002060"/>
      </left>
      <right style="hair">
        <color rgb="FF002060"/>
      </right>
      <top style="thin">
        <color rgb="FF002060"/>
      </top>
      <bottom style="hair">
        <color rgb="FF002060"/>
      </bottom>
      <diagonal/>
    </border>
    <border>
      <left style="hair">
        <color rgb="FF002060"/>
      </left>
      <right style="thin">
        <color rgb="FF002060"/>
      </right>
      <top style="thin">
        <color rgb="FF002060"/>
      </top>
      <bottom style="hair">
        <color rgb="FF002060"/>
      </bottom>
      <diagonal/>
    </border>
    <border>
      <left style="hair">
        <color rgb="FF002060"/>
      </left>
      <right style="hair">
        <color rgb="FF002060"/>
      </right>
      <top style="hair">
        <color rgb="FF002060"/>
      </top>
      <bottom style="thin">
        <color rgb="FF002060"/>
      </bottom>
      <diagonal/>
    </border>
    <border>
      <left style="hair">
        <color rgb="FF002060"/>
      </left>
      <right style="thin">
        <color rgb="FF002060"/>
      </right>
      <top style="hair">
        <color rgb="FF002060"/>
      </top>
      <bottom style="thin">
        <color rgb="FF002060"/>
      </bottom>
      <diagonal/>
    </border>
    <border>
      <left/>
      <right/>
      <top style="medium">
        <color rgb="FF002060"/>
      </top>
      <bottom/>
      <diagonal/>
    </border>
    <border>
      <left/>
      <right/>
      <top/>
      <bottom style="medium">
        <color rgb="FF002060"/>
      </bottom>
      <diagonal/>
    </border>
    <border>
      <left/>
      <right/>
      <top style="thin">
        <color rgb="FF002060"/>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style="hair">
        <color rgb="FF002060"/>
      </right>
      <top style="thin">
        <color rgb="FF002060"/>
      </top>
      <bottom style="hair">
        <color rgb="FF002060"/>
      </bottom>
      <diagonal/>
    </border>
    <border>
      <left style="thin">
        <color rgb="FF002060"/>
      </left>
      <right style="hair">
        <color rgb="FF002060"/>
      </right>
      <top style="hair">
        <color rgb="FF002060"/>
      </top>
      <bottom style="hair">
        <color rgb="FF002060"/>
      </bottom>
      <diagonal/>
    </border>
    <border>
      <left style="hair">
        <color rgb="FF002060"/>
      </left>
      <right style="thin">
        <color rgb="FF002060"/>
      </right>
      <top style="hair">
        <color rgb="FF002060"/>
      </top>
      <bottom style="hair">
        <color rgb="FF002060"/>
      </bottom>
      <diagonal/>
    </border>
    <border>
      <left style="thin">
        <color rgb="FF002060"/>
      </left>
      <right style="hair">
        <color rgb="FF002060"/>
      </right>
      <top style="hair">
        <color rgb="FF002060"/>
      </top>
      <bottom style="thin">
        <color rgb="FF002060"/>
      </bottom>
      <diagonal/>
    </border>
    <border>
      <left style="hair">
        <color rgb="FF002060"/>
      </left>
      <right style="hair">
        <color rgb="FF002060"/>
      </right>
      <top/>
      <bottom style="hair">
        <color rgb="FF002060"/>
      </bottom>
      <diagonal/>
    </border>
    <border>
      <left style="hair">
        <color rgb="FF002060"/>
      </left>
      <right style="hair">
        <color rgb="FF002060"/>
      </right>
      <top/>
      <bottom/>
      <diagonal/>
    </border>
    <border>
      <left style="thin">
        <color rgb="FF002060"/>
      </left>
      <right style="thin">
        <color rgb="FF002060"/>
      </right>
      <top style="thin">
        <color rgb="FF002060"/>
      </top>
      <bottom style="hair">
        <color rgb="FF002060"/>
      </bottom>
      <diagonal/>
    </border>
    <border>
      <left style="thin">
        <color rgb="FF002060"/>
      </left>
      <right style="hair">
        <color rgb="FF002060"/>
      </right>
      <top/>
      <bottom/>
      <diagonal/>
    </border>
    <border>
      <left style="thin">
        <color rgb="FF002060"/>
      </left>
      <right style="thin">
        <color rgb="FF002060"/>
      </right>
      <top style="hair">
        <color rgb="FF002060"/>
      </top>
      <bottom style="thin">
        <color rgb="FF002060"/>
      </bottom>
      <diagonal/>
    </border>
    <border>
      <left style="thin">
        <color rgb="FF002060"/>
      </left>
      <right style="thin">
        <color rgb="FF002060"/>
      </right>
      <top style="hair">
        <color rgb="FF002060"/>
      </top>
      <bottom style="hair">
        <color rgb="FF002060"/>
      </bottom>
      <diagonal/>
    </border>
    <border>
      <left style="thin">
        <color rgb="FF002060"/>
      </left>
      <right style="hair">
        <color rgb="FF002060"/>
      </right>
      <top style="hair">
        <color rgb="FF002060"/>
      </top>
      <bottom/>
      <diagonal/>
    </border>
    <border>
      <left style="thin">
        <color rgb="FF002060"/>
      </left>
      <right style="hair">
        <color rgb="FF002060"/>
      </right>
      <top/>
      <bottom style="hair">
        <color rgb="FF002060"/>
      </bottom>
      <diagonal/>
    </border>
    <border>
      <left style="thin">
        <color rgb="FF002060"/>
      </left>
      <right style="thin">
        <color rgb="FF002060"/>
      </right>
      <top style="thin">
        <color rgb="FF002060"/>
      </top>
      <bottom style="thin">
        <color rgb="FF002060"/>
      </bottom>
      <diagonal/>
    </border>
    <border>
      <left style="thin">
        <color rgb="FF002060"/>
      </left>
      <right style="hair">
        <color rgb="FF002060"/>
      </right>
      <top style="thin">
        <color rgb="FF002060"/>
      </top>
      <bottom style="thin">
        <color rgb="FF002060"/>
      </bottom>
      <diagonal/>
    </border>
    <border>
      <left style="hair">
        <color rgb="FF002060"/>
      </left>
      <right style="hair">
        <color rgb="FF002060"/>
      </right>
      <top style="thin">
        <color rgb="FF002060"/>
      </top>
      <bottom style="thin">
        <color rgb="FF002060"/>
      </bottom>
      <diagonal/>
    </border>
    <border>
      <left style="hair">
        <color rgb="FF002060"/>
      </left>
      <right style="thin">
        <color rgb="FF002060"/>
      </right>
      <top style="thin">
        <color rgb="FF002060"/>
      </top>
      <bottom style="thin">
        <color rgb="FF002060"/>
      </bottom>
      <diagonal/>
    </border>
    <border>
      <left style="thin">
        <color rgb="FF002060"/>
      </left>
      <right style="thin">
        <color rgb="FF002060"/>
      </right>
      <top/>
      <bottom style="hair">
        <color rgb="FF002060"/>
      </bottom>
      <diagonal/>
    </border>
    <border>
      <left style="thin">
        <color rgb="FF002060"/>
      </left>
      <right/>
      <top/>
      <bottom style="hair">
        <color rgb="FF002060"/>
      </bottom>
      <diagonal/>
    </border>
    <border>
      <left style="thin">
        <color rgb="FF002060"/>
      </left>
      <right style="thin">
        <color rgb="FF002060"/>
      </right>
      <top style="hair">
        <color rgb="FF002060"/>
      </top>
      <bottom/>
      <diagonal/>
    </border>
    <border>
      <left style="thin">
        <color rgb="FF002060"/>
      </left>
      <right style="thin">
        <color rgb="FF002060"/>
      </right>
      <top/>
      <bottom/>
      <diagonal/>
    </border>
    <border>
      <left style="medium">
        <color theme="4" tint="-0.499984740745262"/>
      </left>
      <right/>
      <top/>
      <bottom style="dashed">
        <color theme="4" tint="-0.499984740745262"/>
      </bottom>
      <diagonal/>
    </border>
    <border>
      <left/>
      <right/>
      <top/>
      <bottom style="dashed">
        <color theme="4" tint="-0.499984740745262"/>
      </bottom>
      <diagonal/>
    </border>
    <border>
      <left/>
      <right style="medium">
        <color theme="4" tint="-0.499984740745262"/>
      </right>
      <top/>
      <bottom style="dashed">
        <color theme="4" tint="-0.499984740745262"/>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style="thin">
        <color theme="4" tint="-0.499984740745262"/>
      </right>
      <top style="hair">
        <color rgb="FF002060"/>
      </top>
      <bottom style="hair">
        <color rgb="FF002060"/>
      </bottom>
      <diagonal/>
    </border>
    <border>
      <left/>
      <right style="medium">
        <color theme="4" tint="-0.499984740745262"/>
      </right>
      <top/>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medium">
        <color theme="4" tint="-0.499984740745262"/>
      </left>
      <right/>
      <top/>
      <bottom/>
      <diagonal/>
    </border>
    <border>
      <left/>
      <right style="medium">
        <color theme="4" tint="-0.499984740745262"/>
      </right>
      <top style="medium">
        <color theme="4" tint="-0.499984740745262"/>
      </top>
      <bottom/>
      <diagonal/>
    </border>
    <border>
      <left/>
      <right/>
      <top style="medium">
        <color theme="4" tint="-0.499984740745262"/>
      </top>
      <bottom/>
      <diagonal/>
    </border>
    <border>
      <left style="medium">
        <color theme="4" tint="-0.499984740745262"/>
      </left>
      <right/>
      <top style="medium">
        <color theme="4" tint="-0.499984740745262"/>
      </top>
      <bottom/>
      <diagonal/>
    </border>
    <border>
      <left style="thin">
        <color rgb="FF002060"/>
      </left>
      <right style="hair">
        <color rgb="FF002060"/>
      </right>
      <top style="hair">
        <color rgb="FF002060"/>
      </top>
      <bottom style="medium">
        <color rgb="FF002060"/>
      </bottom>
      <diagonal/>
    </border>
    <border>
      <left style="hair">
        <color rgb="FF002060"/>
      </left>
      <right style="hair">
        <color rgb="FF002060"/>
      </right>
      <top/>
      <bottom style="medium">
        <color rgb="FF002060"/>
      </bottom>
      <diagonal/>
    </border>
    <border>
      <left style="thin">
        <color rgb="FF002060"/>
      </left>
      <right style="hair">
        <color rgb="FF002060"/>
      </right>
      <top style="medium">
        <color rgb="FF002060"/>
      </top>
      <bottom style="hair">
        <color rgb="FF002060"/>
      </bottom>
      <diagonal/>
    </border>
    <border>
      <left style="thin">
        <color theme="4" tint="-0.499984740745262"/>
      </left>
      <right style="thin">
        <color theme="4" tint="-0.499984740745262"/>
      </right>
      <top style="medium">
        <color theme="4" tint="-0.499984740745262"/>
      </top>
      <bottom/>
      <diagonal/>
    </border>
    <border>
      <left style="thin">
        <color theme="4" tint="-0.499984740745262"/>
      </left>
      <right/>
      <top style="medium">
        <color theme="4" tint="-0.499984740745262"/>
      </top>
      <bottom/>
      <diagonal/>
    </border>
    <border>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top/>
      <bottom style="medium">
        <color theme="4" tint="-0.499984740745262"/>
      </bottom>
      <diagonal/>
    </border>
    <border>
      <left/>
      <right style="thin">
        <color theme="4" tint="-0.499984740745262"/>
      </right>
      <top/>
      <bottom style="medium">
        <color theme="4" tint="-0.499984740745262"/>
      </bottom>
      <diagonal/>
    </border>
    <border>
      <left style="thin">
        <color theme="4" tint="-0.499984740745262"/>
      </left>
      <right style="medium">
        <color theme="4" tint="-0.499984740745262"/>
      </right>
      <top/>
      <bottom style="medium">
        <color theme="4" tint="-0.499984740745262"/>
      </bottom>
      <diagonal/>
    </border>
    <border>
      <left style="thin">
        <color indexed="64"/>
      </left>
      <right style="thin">
        <color indexed="64"/>
      </right>
      <top style="thin">
        <color indexed="64"/>
      </top>
      <bottom style="thin">
        <color indexed="64"/>
      </bottom>
      <diagonal/>
    </border>
    <border>
      <left style="medium">
        <color theme="4" tint="-0.499984740745262"/>
      </left>
      <right/>
      <top style="dashed">
        <color theme="4" tint="-0.499984740745262"/>
      </top>
      <bottom style="medium">
        <color theme="4" tint="-0.499984740745262"/>
      </bottom>
      <diagonal/>
    </border>
    <border>
      <left style="double">
        <color rgb="FF002060"/>
      </left>
      <right style="dashed">
        <color rgb="FF002060"/>
      </right>
      <top style="double">
        <color rgb="FF002060"/>
      </top>
      <bottom style="dashed">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dashed">
        <color rgb="FF002060"/>
      </right>
      <top style="double">
        <color rgb="FF002060"/>
      </top>
      <bottom/>
      <diagonal/>
    </border>
    <border>
      <left style="double">
        <color rgb="FF002060"/>
      </left>
      <right style="dashed">
        <color rgb="FF002060"/>
      </right>
      <top style="dashed">
        <color rgb="FF002060"/>
      </top>
      <bottom style="double">
        <color rgb="FF002060"/>
      </bottom>
      <diagonal/>
    </border>
    <border>
      <left style="dashed">
        <color rgb="FF002060"/>
      </left>
      <right style="dashed">
        <color rgb="FF002060"/>
      </right>
      <top style="dashed">
        <color rgb="FF002060"/>
      </top>
      <bottom style="double">
        <color rgb="FF002060"/>
      </bottom>
      <diagonal/>
    </border>
    <border>
      <left style="dashed">
        <color rgb="FF002060"/>
      </left>
      <right style="dashed">
        <color rgb="FF002060"/>
      </right>
      <top/>
      <bottom style="double">
        <color rgb="FF002060"/>
      </bottom>
      <diagonal/>
    </border>
    <border>
      <left style="thin">
        <color rgb="FF002060"/>
      </left>
      <right style="thin">
        <color rgb="FF002060"/>
      </right>
      <top style="medium">
        <color theme="4" tint="-0.499984740745262"/>
      </top>
      <bottom style="hair">
        <color rgb="FF002060"/>
      </bottom>
      <diagonal/>
    </border>
    <border>
      <left style="thin">
        <color rgb="FF002060"/>
      </left>
      <right style="thin">
        <color rgb="FF002060"/>
      </right>
      <top style="medium">
        <color theme="4" tint="-0.499984740745262"/>
      </top>
      <bottom/>
      <diagonal/>
    </border>
    <border>
      <left style="thin">
        <color rgb="FF002060"/>
      </left>
      <right style="thin">
        <color rgb="FF002060"/>
      </right>
      <top/>
      <bottom style="thin">
        <color rgb="FF002060"/>
      </bottom>
      <diagonal/>
    </border>
    <border>
      <left style="thin">
        <color rgb="FF002060"/>
      </left>
      <right style="thin">
        <color rgb="FF002060"/>
      </right>
      <top style="thin">
        <color rgb="FF002060"/>
      </top>
      <bottom/>
      <diagonal/>
    </border>
    <border>
      <left style="thin">
        <color rgb="FF002060"/>
      </left>
      <right style="thin">
        <color theme="4" tint="-0.499984740745262"/>
      </right>
      <top style="thin">
        <color rgb="FF002060"/>
      </top>
      <bottom/>
      <diagonal/>
    </border>
    <border>
      <left style="thin">
        <color rgb="FF002060"/>
      </left>
      <right style="thin">
        <color theme="4" tint="-0.499984740745262"/>
      </right>
      <top style="hair">
        <color rgb="FF002060"/>
      </top>
      <bottom/>
      <diagonal/>
    </border>
    <border>
      <left style="thin">
        <color rgb="FF002060"/>
      </left>
      <right style="thin">
        <color rgb="FF002060"/>
      </right>
      <top style="hair">
        <color rgb="FF002060"/>
      </top>
      <bottom style="medium">
        <color rgb="FF002060"/>
      </bottom>
      <diagonal/>
    </border>
    <border>
      <left style="thin">
        <color rgb="FF002060"/>
      </left>
      <right style="thin">
        <color rgb="FF002060"/>
      </right>
      <top/>
      <bottom style="medium">
        <color rgb="FF002060"/>
      </bottom>
      <diagonal/>
    </border>
    <border>
      <left style="thin">
        <color rgb="FF002060"/>
      </left>
      <right style="thin">
        <color theme="4" tint="-0.499984740745262"/>
      </right>
      <top/>
      <bottom style="medium">
        <color rgb="FF002060"/>
      </bottom>
      <diagonal/>
    </border>
    <border>
      <left style="dashed">
        <color rgb="FF002060"/>
      </left>
      <right/>
      <top style="double">
        <color rgb="FF002060"/>
      </top>
      <bottom/>
      <diagonal/>
    </border>
    <border>
      <left/>
      <right style="dashed">
        <color rgb="FF002060"/>
      </right>
      <top style="double">
        <color rgb="FF002060"/>
      </top>
      <bottom/>
      <diagonal/>
    </border>
    <border>
      <left style="dashed">
        <color rgb="FF002060"/>
      </left>
      <right/>
      <top/>
      <bottom style="double">
        <color rgb="FF002060"/>
      </bottom>
      <diagonal/>
    </border>
    <border>
      <left/>
      <right style="dashed">
        <color rgb="FF002060"/>
      </right>
      <top/>
      <bottom style="double">
        <color rgb="FF002060"/>
      </bottom>
      <diagonal/>
    </border>
    <border>
      <left style="hair">
        <color rgb="FF002060"/>
      </left>
      <right style="thin">
        <color rgb="FF002060"/>
      </right>
      <top/>
      <bottom style="hair">
        <color rgb="FF002060"/>
      </bottom>
      <diagonal/>
    </border>
    <border>
      <left style="thin">
        <color rgb="FF002060"/>
      </left>
      <right style="thin">
        <color rgb="FF002060"/>
      </right>
      <top style="medium">
        <color rgb="FF002060"/>
      </top>
      <bottom/>
      <diagonal/>
    </border>
    <border>
      <left style="thin">
        <color rgb="FF002060"/>
      </left>
      <right style="thin">
        <color rgb="FF002060"/>
      </right>
      <top style="medium">
        <color rgb="FF002060"/>
      </top>
      <bottom style="hair">
        <color rgb="FF002060"/>
      </bottom>
      <diagonal/>
    </border>
    <border>
      <left style="thin">
        <color rgb="FF002060"/>
      </left>
      <right style="hair">
        <color rgb="FF002060"/>
      </right>
      <top style="double">
        <color rgb="FF002060"/>
      </top>
      <bottom style="hair">
        <color rgb="FF002060"/>
      </bottom>
      <diagonal/>
    </border>
    <border>
      <left style="medium">
        <color rgb="FF002060"/>
      </left>
      <right style="thin">
        <color rgb="FF002060"/>
      </right>
      <top/>
      <bottom/>
      <diagonal/>
    </border>
    <border>
      <left style="thin">
        <color rgb="FF002060"/>
      </left>
      <right style="hair">
        <color rgb="FF002060"/>
      </right>
      <top/>
      <bottom style="thin">
        <color rgb="FF002060"/>
      </bottom>
      <diagonal/>
    </border>
    <border>
      <left style="hair">
        <color rgb="FF002060"/>
      </left>
      <right style="hair">
        <color rgb="FF002060"/>
      </right>
      <top style="double">
        <color rgb="FF002060"/>
      </top>
      <bottom style="hair">
        <color rgb="FF002060"/>
      </bottom>
      <diagonal/>
    </border>
    <border>
      <left style="hair">
        <color rgb="FF002060"/>
      </left>
      <right style="thin">
        <color rgb="FF002060"/>
      </right>
      <top style="double">
        <color rgb="FF002060"/>
      </top>
      <bottom style="hair">
        <color rgb="FF002060"/>
      </bottom>
      <diagonal/>
    </border>
    <border>
      <left style="hair">
        <color rgb="FF002060"/>
      </left>
      <right style="thin">
        <color rgb="FF002060"/>
      </right>
      <top style="hair">
        <color rgb="FF002060"/>
      </top>
      <bottom/>
      <diagonal/>
    </border>
    <border>
      <left style="hair">
        <color rgb="FF002060"/>
      </left>
      <right style="thin">
        <color rgb="FF002060"/>
      </right>
      <top style="hair">
        <color rgb="FF002060"/>
      </top>
      <bottom style="medium">
        <color rgb="FF002060"/>
      </bottom>
      <diagonal/>
    </border>
    <border>
      <left style="hair">
        <color rgb="FF002060"/>
      </left>
      <right style="thin">
        <color rgb="FF002060"/>
      </right>
      <top/>
      <bottom/>
      <diagonal/>
    </border>
    <border>
      <left style="hair">
        <color rgb="FF002060"/>
      </left>
      <right style="thin">
        <color rgb="FF002060"/>
      </right>
      <top style="medium">
        <color rgb="FF002060"/>
      </top>
      <bottom style="hair">
        <color rgb="FF002060"/>
      </bottom>
      <diagonal/>
    </border>
    <border>
      <left style="hair">
        <color rgb="FF002060"/>
      </left>
      <right style="thin">
        <color rgb="FF002060"/>
      </right>
      <top/>
      <bottom style="medium">
        <color rgb="FF002060"/>
      </bottom>
      <diagonal/>
    </border>
    <border>
      <left style="thin">
        <color rgb="FF002060"/>
      </left>
      <right style="hair">
        <color rgb="FF002060"/>
      </right>
      <top/>
      <bottom style="medium">
        <color rgb="FF002060"/>
      </bottom>
      <diagonal/>
    </border>
    <border>
      <left style="hair">
        <color rgb="FF002060"/>
      </left>
      <right style="thin">
        <color rgb="FF002060"/>
      </right>
      <top style="medium">
        <color rgb="FF002060"/>
      </top>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rgb="FF002060"/>
      </left>
      <right style="thin">
        <color theme="4" tint="-0.499984740745262"/>
      </right>
      <top/>
      <bottom style="hair">
        <color rgb="FF002060"/>
      </bottom>
      <diagonal/>
    </border>
    <border>
      <left/>
      <right style="thin">
        <color rgb="FF002060"/>
      </right>
      <top style="medium">
        <color theme="4" tint="-0.499984740745262"/>
      </top>
      <bottom/>
      <diagonal/>
    </border>
    <border>
      <left style="thin">
        <color rgb="FF002060"/>
      </left>
      <right/>
      <top/>
      <bottom/>
      <diagonal/>
    </border>
    <border>
      <left/>
      <right style="thin">
        <color rgb="FF002060"/>
      </right>
      <top/>
      <bottom/>
      <diagonal/>
    </border>
    <border>
      <left/>
      <right/>
      <top/>
      <bottom style="hair">
        <color rgb="FF002060"/>
      </bottom>
      <diagonal/>
    </border>
    <border>
      <left/>
      <right style="thin">
        <color rgb="FF002060"/>
      </right>
      <top/>
      <bottom style="hair">
        <color rgb="FF002060"/>
      </bottom>
      <diagonal/>
    </border>
    <border>
      <left style="thin">
        <color rgb="FF002060"/>
      </left>
      <right style="thin">
        <color theme="4" tint="-0.499984740745262"/>
      </right>
      <top style="medium">
        <color theme="4" tint="-0.499984740745262"/>
      </top>
      <bottom/>
      <diagonal/>
    </border>
    <border>
      <left style="thin">
        <color rgb="FF002060"/>
      </left>
      <right style="thin">
        <color theme="4" tint="-0.499984740745262"/>
      </right>
      <top/>
      <bottom/>
      <diagonal/>
    </border>
    <border>
      <left style="thin">
        <color rgb="FF002060"/>
      </left>
      <right style="thin">
        <color theme="4" tint="-0.499984740745262"/>
      </right>
      <top/>
      <bottom style="thin">
        <color rgb="FF002060"/>
      </bottom>
      <diagonal/>
    </border>
    <border>
      <left/>
      <right/>
      <top style="hair">
        <color rgb="FF002060"/>
      </top>
      <bottom/>
      <diagonal/>
    </border>
    <border>
      <left/>
      <right style="thin">
        <color rgb="FF002060"/>
      </right>
      <top style="hair">
        <color rgb="FF002060"/>
      </top>
      <bottom/>
      <diagonal/>
    </border>
    <border>
      <left/>
      <right style="thin">
        <color rgb="FF002060"/>
      </right>
      <top/>
      <bottom style="thin">
        <color rgb="FF002060"/>
      </bottom>
      <diagonal/>
    </border>
    <border>
      <left/>
      <right style="thin">
        <color rgb="FF002060"/>
      </right>
      <top style="thin">
        <color rgb="FF002060"/>
      </top>
      <bottom/>
      <diagonal/>
    </border>
    <border>
      <left style="hair">
        <color rgb="FF002060"/>
      </left>
      <right style="thin">
        <color rgb="FF002060"/>
      </right>
      <top/>
      <bottom style="thin">
        <color rgb="FF002060"/>
      </bottom>
      <diagonal/>
    </border>
    <border>
      <left style="hair">
        <color rgb="FF002060"/>
      </left>
      <right style="thin">
        <color rgb="FF002060"/>
      </right>
      <top style="thin">
        <color rgb="FF002060"/>
      </top>
      <bottom/>
      <diagonal/>
    </border>
    <border>
      <left style="thin">
        <color rgb="FF002060"/>
      </left>
      <right style="thin">
        <color theme="4" tint="-0.499984740745262"/>
      </right>
      <top style="medium">
        <color rgb="FF002060"/>
      </top>
      <bottom/>
      <diagonal/>
    </border>
    <border>
      <left style="thin">
        <color rgb="FF002060"/>
      </left>
      <right/>
      <top style="medium">
        <color rgb="FF002060"/>
      </top>
      <bottom/>
      <diagonal/>
    </border>
    <border>
      <left/>
      <right style="thin">
        <color theme="4" tint="-0.499984740745262"/>
      </right>
      <top/>
      <bottom style="hair">
        <color rgb="FF002060"/>
      </bottom>
      <diagonal/>
    </border>
    <border>
      <left/>
      <right style="thin">
        <color rgb="FF002060"/>
      </right>
      <top/>
      <bottom style="medium">
        <color rgb="FF002060"/>
      </bottom>
      <diagonal/>
    </border>
    <border>
      <left style="thin">
        <color rgb="FF002060"/>
      </left>
      <right style="hair">
        <color theme="4" tint="-0.499984740745262"/>
      </right>
      <top/>
      <bottom/>
      <diagonal/>
    </border>
    <border>
      <left style="thin">
        <color rgb="FF002060"/>
      </left>
      <right style="hair">
        <color theme="4" tint="-0.499984740745262"/>
      </right>
      <top/>
      <bottom style="hair">
        <color rgb="FF002060"/>
      </bottom>
      <diagonal/>
    </border>
    <border>
      <left style="thin">
        <color rgb="FF002060"/>
      </left>
      <right style="hair">
        <color theme="4" tint="-0.499984740745262"/>
      </right>
      <top style="hair">
        <color rgb="FF002060"/>
      </top>
      <bottom/>
      <diagonal/>
    </border>
    <border>
      <left style="thin">
        <color rgb="FF002060"/>
      </left>
      <right style="hair">
        <color theme="4" tint="-0.499984740745262"/>
      </right>
      <top/>
      <bottom style="thin">
        <color rgb="FF002060"/>
      </bottom>
      <diagonal/>
    </border>
    <border>
      <left style="thin">
        <color rgb="FF002060"/>
      </left>
      <right style="hair">
        <color theme="4" tint="-0.499984740745262"/>
      </right>
      <top style="thin">
        <color rgb="FF002060"/>
      </top>
      <bottom/>
      <diagonal/>
    </border>
    <border>
      <left/>
      <right style="hair">
        <color theme="4" tint="-0.499984740745262"/>
      </right>
      <top/>
      <bottom/>
      <diagonal/>
    </border>
    <border>
      <left/>
      <right style="hair">
        <color theme="4" tint="-0.499984740745262"/>
      </right>
      <top/>
      <bottom style="hair">
        <color rgb="FF002060"/>
      </bottom>
      <diagonal/>
    </border>
    <border>
      <left/>
      <right style="hair">
        <color theme="4" tint="-0.499984740745262"/>
      </right>
      <top style="hair">
        <color rgb="FF002060"/>
      </top>
      <bottom/>
      <diagonal/>
    </border>
    <border>
      <left/>
      <right style="hair">
        <color theme="4" tint="-0.499984740745262"/>
      </right>
      <top/>
      <bottom style="thin">
        <color rgb="FF002060"/>
      </bottom>
      <diagonal/>
    </border>
    <border>
      <left/>
      <right style="hair">
        <color theme="4" tint="-0.499984740745262"/>
      </right>
      <top style="thin">
        <color rgb="FF002060"/>
      </top>
      <bottom/>
      <diagonal/>
    </border>
    <border>
      <left/>
      <right style="hair">
        <color rgb="FF002060"/>
      </right>
      <top style="double">
        <color rgb="FF002060"/>
      </top>
      <bottom style="hair">
        <color rgb="FF002060"/>
      </bottom>
      <diagonal/>
    </border>
    <border>
      <left/>
      <right style="hair">
        <color rgb="FF002060"/>
      </right>
      <top style="hair">
        <color rgb="FF002060"/>
      </top>
      <bottom style="hair">
        <color rgb="FF002060"/>
      </bottom>
      <diagonal/>
    </border>
    <border>
      <left/>
      <right style="hair">
        <color rgb="FF002060"/>
      </right>
      <top style="hair">
        <color rgb="FF002060"/>
      </top>
      <bottom style="thin">
        <color rgb="FF002060"/>
      </bottom>
      <diagonal/>
    </border>
    <border>
      <left/>
      <right style="hair">
        <color rgb="FF002060"/>
      </right>
      <top/>
      <bottom style="hair">
        <color rgb="FF002060"/>
      </bottom>
      <diagonal/>
    </border>
    <border>
      <left/>
      <right style="hair">
        <color rgb="FF002060"/>
      </right>
      <top style="hair">
        <color rgb="FF002060"/>
      </top>
      <bottom/>
      <diagonal/>
    </border>
    <border>
      <left/>
      <right style="hair">
        <color rgb="FF002060"/>
      </right>
      <top style="thin">
        <color rgb="FF002060"/>
      </top>
      <bottom style="hair">
        <color rgb="FF002060"/>
      </bottom>
      <diagonal/>
    </border>
    <border>
      <left/>
      <right style="hair">
        <color rgb="FF002060"/>
      </right>
      <top style="thin">
        <color rgb="FF002060"/>
      </top>
      <bottom style="thin">
        <color rgb="FF002060"/>
      </bottom>
      <diagonal/>
    </border>
    <border>
      <left/>
      <right style="hair">
        <color rgb="FF002060"/>
      </right>
      <top/>
      <bottom style="medium">
        <color rgb="FF002060"/>
      </bottom>
      <diagonal/>
    </border>
    <border>
      <left/>
      <right style="hair">
        <color rgb="FF002060"/>
      </right>
      <top style="medium">
        <color rgb="FF002060"/>
      </top>
      <bottom style="hair">
        <color rgb="FF002060"/>
      </bottom>
      <diagonal/>
    </border>
    <border>
      <left/>
      <right style="hair">
        <color rgb="FF002060"/>
      </right>
      <top/>
      <bottom/>
      <diagonal/>
    </border>
    <border>
      <left/>
      <right style="hair">
        <color rgb="FF002060"/>
      </right>
      <top style="hair">
        <color rgb="FF002060"/>
      </top>
      <bottom style="medium">
        <color rgb="FF002060"/>
      </bottom>
      <diagonal/>
    </border>
    <border>
      <left style="thin">
        <color rgb="FF002060"/>
      </left>
      <right style="thin">
        <color rgb="FF002060"/>
      </right>
      <top style="double">
        <color rgb="FF002060"/>
      </top>
      <bottom style="hair">
        <color rgb="FF002060"/>
      </bottom>
      <diagonal/>
    </border>
    <border>
      <left style="thin">
        <color rgb="FF002060"/>
      </left>
      <right style="thin">
        <color rgb="FF002060"/>
      </right>
      <top style="double">
        <color rgb="FF002060"/>
      </top>
      <bottom/>
      <diagonal/>
    </border>
    <border>
      <left style="medium">
        <color theme="4" tint="-0.24994659260841701"/>
      </left>
      <right/>
      <top/>
      <bottom/>
      <diagonal/>
    </border>
    <border>
      <left style="medium">
        <color rgb="FF002060"/>
      </left>
      <right style="hair">
        <color rgb="FF002060"/>
      </right>
      <top style="thin">
        <color rgb="FF002060"/>
      </top>
      <bottom style="hair">
        <color rgb="FF002060"/>
      </bottom>
      <diagonal/>
    </border>
    <border>
      <left style="thin">
        <color rgb="FF002060"/>
      </left>
      <right/>
      <top style="thin">
        <color rgb="FF002060"/>
      </top>
      <bottom style="hair">
        <color rgb="FF002060"/>
      </bottom>
      <diagonal/>
    </border>
    <border>
      <left/>
      <right style="thin">
        <color rgb="FF002060"/>
      </right>
      <top style="thin">
        <color rgb="FF002060"/>
      </top>
      <bottom style="hair">
        <color rgb="FF002060"/>
      </bottom>
      <diagonal/>
    </border>
    <border>
      <left style="medium">
        <color rgb="FF002060"/>
      </left>
      <right style="hair">
        <color rgb="FF002060"/>
      </right>
      <top style="hair">
        <color rgb="FF002060"/>
      </top>
      <bottom style="hair">
        <color rgb="FF002060"/>
      </bottom>
      <diagonal/>
    </border>
    <border>
      <left style="thin">
        <color theme="4" tint="-0.499984740745262"/>
      </left>
      <right style="dashed">
        <color theme="4" tint="-0.499984740745262"/>
      </right>
      <top style="dashed">
        <color theme="4" tint="-0.499984740745262"/>
      </top>
      <bottom style="dashed">
        <color theme="4" tint="-0.499984740745262"/>
      </bottom>
      <diagonal/>
    </border>
    <border>
      <left style="dashed">
        <color theme="4" tint="-0.499984740745262"/>
      </left>
      <right style="dashed">
        <color theme="4" tint="-0.499984740745262"/>
      </right>
      <top style="dashed">
        <color theme="4" tint="-0.499984740745262"/>
      </top>
      <bottom style="dashed">
        <color theme="4" tint="-0.499984740745262"/>
      </bottom>
      <diagonal/>
    </border>
    <border>
      <left style="dashed">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dashed">
        <color theme="4" tint="-0.499984740745262"/>
      </right>
      <top style="dashed">
        <color theme="4" tint="-0.499984740745262"/>
      </top>
      <bottom style="dotted">
        <color theme="4" tint="-0.499984740745262"/>
      </bottom>
      <diagonal/>
    </border>
    <border>
      <left style="dashed">
        <color theme="4" tint="-0.499984740745262"/>
      </left>
      <right style="dashed">
        <color theme="4" tint="-0.499984740745262"/>
      </right>
      <top style="dashed">
        <color theme="4" tint="-0.499984740745262"/>
      </top>
      <bottom style="dotted">
        <color theme="4" tint="-0.499984740745262"/>
      </bottom>
      <diagonal/>
    </border>
    <border>
      <left style="dashed">
        <color theme="4" tint="-0.499984740745262"/>
      </left>
      <right style="thin">
        <color theme="4" tint="-0.499984740745262"/>
      </right>
      <top style="dashed">
        <color theme="4" tint="-0.499984740745262"/>
      </top>
      <bottom style="dotted">
        <color theme="4" tint="-0.499984740745262"/>
      </bottom>
      <diagonal/>
    </border>
    <border>
      <left style="medium">
        <color theme="4" tint="-0.24994659260841701"/>
      </left>
      <right/>
      <top style="medium">
        <color theme="4" tint="-0.24994659260841701"/>
      </top>
      <bottom/>
      <diagonal/>
    </border>
    <border>
      <left/>
      <right/>
      <top style="medium">
        <color theme="4" tint="-0.24994659260841701"/>
      </top>
      <bottom/>
      <diagonal/>
    </border>
    <border>
      <left/>
      <right style="medium">
        <color theme="4" tint="-0.24994659260841701"/>
      </right>
      <top style="medium">
        <color theme="4" tint="-0.24994659260841701"/>
      </top>
      <bottom/>
      <diagonal/>
    </border>
    <border>
      <left/>
      <right style="medium">
        <color theme="4" tint="-0.24994659260841701"/>
      </right>
      <top/>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medium">
        <color theme="4" tint="-0.24994659260841701"/>
      </right>
      <top/>
      <bottom style="medium">
        <color theme="4" tint="-0.24994659260841701"/>
      </bottom>
      <diagonal/>
    </border>
    <border>
      <left style="medium">
        <color rgb="FF002060"/>
      </left>
      <right style="hair">
        <color rgb="FF002060"/>
      </right>
      <top style="hair">
        <color rgb="FF002060"/>
      </top>
      <bottom/>
      <diagonal/>
    </border>
    <border>
      <left style="thin">
        <color theme="4" tint="-0.499984740745262"/>
      </left>
      <right style="dashed">
        <color theme="4" tint="-0.499984740745262"/>
      </right>
      <top/>
      <bottom style="dashed">
        <color theme="4" tint="-0.499984740745262"/>
      </bottom>
      <diagonal/>
    </border>
    <border>
      <left style="dashed">
        <color theme="4" tint="-0.499984740745262"/>
      </left>
      <right style="dashed">
        <color theme="4" tint="-0.499984740745262"/>
      </right>
      <top/>
      <bottom style="dashed">
        <color theme="4" tint="-0.499984740745262"/>
      </bottom>
      <diagonal/>
    </border>
    <border>
      <left style="dashed">
        <color theme="4" tint="-0.499984740745262"/>
      </left>
      <right style="thin">
        <color theme="4" tint="-0.499984740745262"/>
      </right>
      <top/>
      <bottom style="dashed">
        <color theme="4" tint="-0.499984740745262"/>
      </bottom>
      <diagonal/>
    </border>
    <border>
      <left style="thin">
        <color theme="4" tint="-0.499984740745262"/>
      </left>
      <right/>
      <top style="thin">
        <color theme="4" tint="-0.499984740745262"/>
      </top>
      <bottom/>
      <diagonal/>
    </border>
    <border>
      <left/>
      <right/>
      <top style="thin">
        <color theme="4" tint="-0.499984740745262"/>
      </top>
      <bottom/>
      <diagonal/>
    </border>
    <border>
      <left/>
      <right style="thin">
        <color theme="4" tint="-0.499984740745262"/>
      </right>
      <top style="thin">
        <color theme="4" tint="-0.499984740745262"/>
      </top>
      <bottom/>
      <diagonal/>
    </border>
    <border>
      <left style="thin">
        <color theme="4" tint="-0.499984740745262"/>
      </left>
      <right/>
      <top/>
      <bottom style="thin">
        <color theme="4" tint="-0.499984740745262"/>
      </bottom>
      <diagonal/>
    </border>
    <border>
      <left/>
      <right/>
      <top/>
      <bottom style="thin">
        <color theme="4" tint="-0.499984740745262"/>
      </bottom>
      <diagonal/>
    </border>
    <border>
      <left/>
      <right style="thin">
        <color theme="4" tint="-0.499984740745262"/>
      </right>
      <top/>
      <bottom style="thin">
        <color theme="4" tint="-0.499984740745262"/>
      </bottom>
      <diagonal/>
    </border>
    <border>
      <left style="thin">
        <color theme="4" tint="-0.499984740745262"/>
      </left>
      <right/>
      <top style="dashed">
        <color theme="4" tint="-0.499984740745262"/>
      </top>
      <bottom style="dashed">
        <color theme="4" tint="-0.499984740745262"/>
      </bottom>
      <diagonal/>
    </border>
    <border>
      <left/>
      <right/>
      <top style="dashed">
        <color theme="4" tint="-0.499984740745262"/>
      </top>
      <bottom style="dashed">
        <color theme="4" tint="-0.499984740745262"/>
      </bottom>
      <diagonal/>
    </border>
    <border>
      <left/>
      <right style="thin">
        <color theme="4" tint="-0.499984740745262"/>
      </right>
      <top style="dashed">
        <color theme="4" tint="-0.499984740745262"/>
      </top>
      <bottom style="dashed">
        <color theme="4" tint="-0.499984740745262"/>
      </bottom>
      <diagonal/>
    </border>
    <border>
      <left style="thin">
        <color rgb="FF002060"/>
      </left>
      <right/>
      <top style="thin">
        <color rgb="FF002060"/>
      </top>
      <bottom/>
      <diagonal/>
    </border>
    <border>
      <left/>
      <right/>
      <top style="thin">
        <color rgb="FF002060"/>
      </top>
      <bottom style="hair">
        <color rgb="FF002060"/>
      </bottom>
      <diagonal/>
    </border>
    <border>
      <left style="thin">
        <color rgb="FF002060"/>
      </left>
      <right/>
      <top/>
      <bottom style="thin">
        <color rgb="FF002060"/>
      </bottom>
      <diagonal/>
    </border>
    <border>
      <left/>
      <right/>
      <top style="hair">
        <color rgb="FF002060"/>
      </top>
      <bottom style="thin">
        <color rgb="FF002060"/>
      </bottom>
      <diagonal/>
    </border>
    <border>
      <left style="hair">
        <color rgb="FF002060"/>
      </left>
      <right/>
      <top style="hair">
        <color rgb="FF002060"/>
      </top>
      <bottom style="hair">
        <color rgb="FF002060"/>
      </bottom>
      <diagonal/>
    </border>
    <border>
      <left style="hair">
        <color rgb="FF002060"/>
      </left>
      <right/>
      <top style="hair">
        <color rgb="FF002060"/>
      </top>
      <bottom/>
      <diagonal/>
    </border>
    <border>
      <left style="hair">
        <color rgb="FF002060"/>
      </left>
      <right/>
      <top/>
      <bottom/>
      <diagonal/>
    </border>
    <border>
      <left style="hair">
        <color rgb="FF002060"/>
      </left>
      <right/>
      <top/>
      <bottom style="hair">
        <color rgb="FF002060"/>
      </bottom>
      <diagonal/>
    </border>
    <border>
      <left style="medium">
        <color rgb="FF002060"/>
      </left>
      <right style="hair">
        <color rgb="FF002060"/>
      </right>
      <top style="medium">
        <color rgb="FF002060"/>
      </top>
      <bottom style="hair">
        <color rgb="FF002060"/>
      </bottom>
      <diagonal/>
    </border>
    <border>
      <left style="thin">
        <color rgb="FF002060"/>
      </left>
      <right/>
      <top style="medium">
        <color rgb="FF002060"/>
      </top>
      <bottom style="hair">
        <color rgb="FF002060"/>
      </bottom>
      <diagonal/>
    </border>
    <border>
      <left/>
      <right style="thin">
        <color rgb="FF002060"/>
      </right>
      <top style="medium">
        <color rgb="FF002060"/>
      </top>
      <bottom style="hair">
        <color rgb="FF002060"/>
      </bottom>
      <diagonal/>
    </border>
    <border>
      <left style="thin">
        <color rgb="FF002060"/>
      </left>
      <right style="medium">
        <color rgb="FF002060"/>
      </right>
      <top style="medium">
        <color rgb="FF002060"/>
      </top>
      <bottom style="hair">
        <color rgb="FF002060"/>
      </bottom>
      <diagonal/>
    </border>
    <border>
      <left style="thin">
        <color rgb="FF002060"/>
      </left>
      <right style="medium">
        <color rgb="FF002060"/>
      </right>
      <top style="hair">
        <color rgb="FF002060"/>
      </top>
      <bottom style="hair">
        <color rgb="FF002060"/>
      </bottom>
      <diagonal/>
    </border>
    <border>
      <left style="medium">
        <color rgb="FF002060"/>
      </left>
      <right style="hair">
        <color rgb="FF002060"/>
      </right>
      <top style="hair">
        <color rgb="FF002060"/>
      </top>
      <bottom style="medium">
        <color rgb="FF002060"/>
      </bottom>
      <diagonal/>
    </border>
    <border>
      <left style="thin">
        <color rgb="FF002060"/>
      </left>
      <right style="medium">
        <color rgb="FF002060"/>
      </right>
      <top style="hair">
        <color rgb="FF002060"/>
      </top>
      <bottom style="medium">
        <color rgb="FF002060"/>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style="thin">
        <color theme="4" tint="-0.499984740745262"/>
      </right>
      <top/>
      <bottom style="thin">
        <color theme="4" tint="-0.499984740745262"/>
      </bottom>
      <diagonal/>
    </border>
    <border>
      <left style="hair">
        <color rgb="FF002060"/>
      </left>
      <right style="hair">
        <color rgb="FF002060"/>
      </right>
      <top style="thin">
        <color rgb="FF002060"/>
      </top>
      <bottom/>
      <diagonal/>
    </border>
    <border>
      <left style="hair">
        <color rgb="FF002060"/>
      </left>
      <right style="hair">
        <color rgb="FF002060"/>
      </right>
      <top/>
      <bottom style="thin">
        <color rgb="FF002060"/>
      </bottom>
      <diagonal/>
    </border>
    <border>
      <left style="thin">
        <color rgb="FF002060"/>
      </left>
      <right/>
      <top style="hair">
        <color rgb="FF002060"/>
      </top>
      <bottom/>
      <diagonal/>
    </border>
    <border>
      <left style="medium">
        <color rgb="FF002060"/>
      </left>
      <right style="hair">
        <color rgb="FF002060"/>
      </right>
      <top/>
      <bottom/>
      <diagonal/>
    </border>
    <border>
      <left/>
      <right/>
      <top style="hair">
        <color rgb="FF002060"/>
      </top>
      <bottom style="medium">
        <color rgb="FF002060"/>
      </bottom>
      <diagonal/>
    </border>
    <border>
      <left/>
      <right style="medium">
        <color theme="4" tint="-0.24994659260841701"/>
      </right>
      <top style="medium">
        <color rgb="FF002060"/>
      </top>
      <bottom/>
      <diagonal/>
    </border>
    <border>
      <left style="hair">
        <color rgb="FF002060"/>
      </left>
      <right style="medium">
        <color rgb="FF002060"/>
      </right>
      <top/>
      <bottom/>
      <diagonal/>
    </border>
    <border>
      <left/>
      <right style="dashed">
        <color theme="4" tint="-0.499984740745262"/>
      </right>
      <top style="dashed">
        <color theme="4" tint="-0.499984740745262"/>
      </top>
      <bottom style="dashed">
        <color theme="4" tint="-0.499984740745262"/>
      </bottom>
      <diagonal/>
    </border>
    <border>
      <left/>
      <right style="hair">
        <color theme="4" tint="-0.499984740745262"/>
      </right>
      <top style="medium">
        <color theme="4" tint="-0.499984740745262"/>
      </top>
      <bottom/>
      <diagonal/>
    </border>
    <border>
      <left/>
      <right style="hair">
        <color theme="4" tint="-0.499984740745262"/>
      </right>
      <top/>
      <bottom style="medium">
        <color rgb="FF002060"/>
      </bottom>
      <diagonal/>
    </border>
    <border>
      <left/>
      <right style="hair">
        <color rgb="FF002060"/>
      </right>
      <top/>
      <bottom style="thin">
        <color rgb="FF002060"/>
      </bottom>
      <diagonal/>
    </border>
    <border>
      <left style="dashed">
        <color theme="4" tint="-0.499984740745262"/>
      </left>
      <right style="dashed">
        <color theme="4" tint="-0.499984740745262"/>
      </right>
      <top style="dashed">
        <color theme="4" tint="-0.499984740745262"/>
      </top>
      <bottom/>
      <diagonal/>
    </border>
    <border>
      <left style="dashed">
        <color theme="4" tint="-0.499984740745262"/>
      </left>
      <right style="dashed">
        <color theme="4" tint="-0.499984740745262"/>
      </right>
      <top/>
      <bottom/>
      <diagonal/>
    </border>
    <border>
      <left style="hair">
        <color theme="4" tint="-0.499984740745262"/>
      </left>
      <right style="hair">
        <color rgb="FF002060"/>
      </right>
      <top style="hair">
        <color rgb="FF002060"/>
      </top>
      <bottom/>
      <diagonal/>
    </border>
    <border>
      <left style="hair">
        <color theme="4" tint="-0.499984740745262"/>
      </left>
      <right style="hair">
        <color rgb="FF002060"/>
      </right>
      <top/>
      <bottom/>
      <diagonal/>
    </border>
    <border>
      <left style="hair">
        <color theme="4" tint="-0.499984740745262"/>
      </left>
      <right style="hair">
        <color rgb="FF002060"/>
      </right>
      <top/>
      <bottom style="hair">
        <color rgb="FF002060"/>
      </bottom>
      <diagonal/>
    </border>
    <border>
      <left style="thin">
        <color rgb="FF002060"/>
      </left>
      <right style="hair">
        <color rgb="FF002060"/>
      </right>
      <top style="thin">
        <color rgb="FF002060"/>
      </top>
      <bottom style="medium">
        <color rgb="FF002060"/>
      </bottom>
      <diagonal/>
    </border>
    <border>
      <left style="thin">
        <color rgb="FF002060"/>
      </left>
      <right style="hair">
        <color rgb="FF002060"/>
      </right>
      <top style="medium">
        <color rgb="FF002060"/>
      </top>
      <bottom style="thin">
        <color rgb="FF002060"/>
      </bottom>
      <diagonal/>
    </border>
    <border>
      <left style="thin">
        <color rgb="FF002060"/>
      </left>
      <right style="thin">
        <color rgb="FF002060"/>
      </right>
      <top style="medium">
        <color rgb="FF002060"/>
      </top>
      <bottom style="thin">
        <color rgb="FF002060"/>
      </bottom>
      <diagonal/>
    </border>
    <border>
      <left/>
      <right style="hair">
        <color rgb="FF002060"/>
      </right>
      <top style="medium">
        <color rgb="FF002060"/>
      </top>
      <bottom style="thin">
        <color rgb="FF002060"/>
      </bottom>
      <diagonal/>
    </border>
    <border>
      <left style="hair">
        <color rgb="FF002060"/>
      </left>
      <right style="hair">
        <color rgb="FF002060"/>
      </right>
      <top style="medium">
        <color rgb="FF002060"/>
      </top>
      <bottom style="thin">
        <color rgb="FF002060"/>
      </bottom>
      <diagonal/>
    </border>
    <border>
      <left style="hair">
        <color rgb="FF002060"/>
      </left>
      <right style="thin">
        <color rgb="FF002060"/>
      </right>
      <top style="medium">
        <color rgb="FF002060"/>
      </top>
      <bottom style="thin">
        <color rgb="FF002060"/>
      </bottom>
      <diagonal/>
    </border>
    <border>
      <left style="hair">
        <color theme="4" tint="-0.499984740745262"/>
      </left>
      <right/>
      <top style="medium">
        <color theme="4" tint="-0.499984740745262"/>
      </top>
      <bottom/>
      <diagonal/>
    </border>
    <border>
      <left style="hair">
        <color theme="4" tint="-0.499984740745262"/>
      </left>
      <right/>
      <top/>
      <bottom/>
      <diagonal/>
    </border>
    <border>
      <left style="hair">
        <color theme="4" tint="-0.499984740745262"/>
      </left>
      <right/>
      <top/>
      <bottom style="hair">
        <color rgb="FF002060"/>
      </bottom>
      <diagonal/>
    </border>
    <border>
      <left style="hair">
        <color theme="4" tint="-0.499984740745262"/>
      </left>
      <right/>
      <top style="hair">
        <color rgb="FF002060"/>
      </top>
      <bottom/>
      <diagonal/>
    </border>
    <border>
      <left style="hair">
        <color theme="4" tint="-0.499984740745262"/>
      </left>
      <right/>
      <top/>
      <bottom style="thin">
        <color rgb="FF002060"/>
      </bottom>
      <diagonal/>
    </border>
    <border>
      <left style="hair">
        <color theme="4" tint="-0.499984740745262"/>
      </left>
      <right/>
      <top style="thin">
        <color rgb="FF002060"/>
      </top>
      <bottom/>
      <diagonal/>
    </border>
    <border>
      <left/>
      <right style="hair">
        <color rgb="FF002060"/>
      </right>
      <top style="thin">
        <color rgb="FF002060"/>
      </top>
      <bottom/>
      <diagonal/>
    </border>
    <border>
      <left style="hair">
        <color theme="4" tint="-0.499984740745262"/>
      </left>
      <right/>
      <top/>
      <bottom style="medium">
        <color rgb="FF002060"/>
      </bottom>
      <diagonal/>
    </border>
    <border>
      <left style="hair">
        <color theme="4" tint="-0.499984740745262"/>
      </left>
      <right/>
      <top/>
      <bottom style="medium">
        <color theme="4" tint="-0.499984740745262"/>
      </bottom>
      <diagonal/>
    </border>
    <border>
      <left/>
      <right style="thin">
        <color rgb="FF002060"/>
      </right>
      <top/>
      <bottom style="medium">
        <color theme="4" tint="-0.499984740745262"/>
      </bottom>
      <diagonal/>
    </border>
    <border>
      <left style="thin">
        <color rgb="FF002060"/>
      </left>
      <right style="hair">
        <color theme="4" tint="-0.499984740745262"/>
      </right>
      <top style="medium">
        <color rgb="FF002060"/>
      </top>
      <bottom/>
      <diagonal/>
    </border>
    <border>
      <left/>
      <right style="hair">
        <color rgb="FF002060"/>
      </right>
      <top/>
      <bottom style="medium">
        <color theme="4" tint="-0.499984740745262"/>
      </bottom>
      <diagonal/>
    </border>
    <border>
      <left style="medium">
        <color rgb="FF002060"/>
      </left>
      <right style="thin">
        <color rgb="FF002060"/>
      </right>
      <top style="medium">
        <color rgb="FF002060"/>
      </top>
      <bottom style="thin">
        <color indexed="64"/>
      </bottom>
      <diagonal/>
    </border>
    <border>
      <left style="thin">
        <color rgb="FF002060"/>
      </left>
      <right style="thin">
        <color rgb="FF002060"/>
      </right>
      <top style="medium">
        <color rgb="FF002060"/>
      </top>
      <bottom style="thin">
        <color indexed="64"/>
      </bottom>
      <diagonal/>
    </border>
    <border>
      <left style="thin">
        <color theme="4" tint="-0.499984740745262"/>
      </left>
      <right/>
      <top style="medium">
        <color rgb="FF002060"/>
      </top>
      <bottom/>
      <diagonal/>
    </border>
    <border>
      <left style="medium">
        <color rgb="FF002060"/>
      </left>
      <right style="thin">
        <color rgb="FF002060"/>
      </right>
      <top style="thin">
        <color indexed="64"/>
      </top>
      <bottom style="medium">
        <color rgb="FF002060"/>
      </bottom>
      <diagonal/>
    </border>
    <border>
      <left style="thin">
        <color rgb="FF002060"/>
      </left>
      <right style="thin">
        <color rgb="FF002060"/>
      </right>
      <top style="thin">
        <color indexed="64"/>
      </top>
      <bottom style="medium">
        <color rgb="FF002060"/>
      </bottom>
      <diagonal/>
    </border>
    <border>
      <left style="thin">
        <color theme="4" tint="-0.499984740745262"/>
      </left>
      <right/>
      <top/>
      <bottom style="medium">
        <color rgb="FF00206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thin">
        <color rgb="FF002060"/>
      </bottom>
      <diagonal/>
    </border>
  </borders>
  <cellStyleXfs count="2">
    <xf numFmtId="0" fontId="0" fillId="0" borderId="0"/>
    <xf numFmtId="0" fontId="22" fillId="0" borderId="0" applyNumberFormat="0" applyFill="0" applyBorder="0" applyAlignment="0" applyProtection="0"/>
  </cellStyleXfs>
  <cellXfs count="951">
    <xf numFmtId="0" fontId="0" fillId="0" borderId="0" xfId="0"/>
    <xf numFmtId="0" fontId="4" fillId="0" borderId="15" xfId="0" applyFont="1" applyFill="1" applyBorder="1" applyAlignment="1">
      <alignment horizontal="center" vertical="center" wrapText="1"/>
    </xf>
    <xf numFmtId="0" fontId="7" fillId="0" borderId="0" xfId="0" applyFont="1" applyAlignment="1">
      <alignment vertical="center"/>
    </xf>
    <xf numFmtId="0" fontId="7" fillId="0" borderId="0" xfId="0" applyFont="1" applyAlignment="1">
      <alignment horizontal="center" vertical="center"/>
    </xf>
    <xf numFmtId="0" fontId="7" fillId="0" borderId="0" xfId="0" applyFont="1" applyFill="1" applyBorder="1" applyAlignment="1">
      <alignment vertical="center"/>
    </xf>
    <xf numFmtId="0" fontId="7" fillId="0" borderId="50" xfId="0" applyFont="1" applyBorder="1" applyAlignment="1">
      <alignment vertical="center"/>
    </xf>
    <xf numFmtId="0" fontId="7" fillId="0" borderId="49" xfId="0" applyFont="1" applyBorder="1" applyAlignment="1">
      <alignment vertical="center"/>
    </xf>
    <xf numFmtId="0" fontId="7" fillId="0" borderId="49" xfId="0" applyFont="1" applyBorder="1" applyAlignment="1">
      <alignment horizontal="center" vertical="center"/>
    </xf>
    <xf numFmtId="0" fontId="7" fillId="0" borderId="49" xfId="0" applyFont="1" applyFill="1" applyBorder="1" applyAlignment="1">
      <alignment vertical="center"/>
    </xf>
    <xf numFmtId="0" fontId="7" fillId="0" borderId="48" xfId="0" applyFont="1" applyBorder="1" applyAlignment="1">
      <alignment vertical="center"/>
    </xf>
    <xf numFmtId="0" fontId="7" fillId="0" borderId="52" xfId="0" applyFont="1" applyBorder="1" applyAlignment="1">
      <alignment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8" fillId="0" borderId="0" xfId="0" applyFont="1" applyBorder="1" applyAlignment="1">
      <alignment vertical="center"/>
    </xf>
    <xf numFmtId="0" fontId="7" fillId="0" borderId="55" xfId="0" applyFont="1" applyBorder="1" applyAlignment="1">
      <alignment vertical="center"/>
    </xf>
    <xf numFmtId="0" fontId="5" fillId="0" borderId="0" xfId="0" applyFont="1" applyFill="1" applyBorder="1" applyAlignment="1">
      <alignment horizontal="center" vertical="center"/>
    </xf>
    <xf numFmtId="0" fontId="5" fillId="0" borderId="52" xfId="0" applyFont="1" applyFill="1" applyBorder="1" applyAlignment="1">
      <alignment horizontal="center" vertical="center"/>
    </xf>
    <xf numFmtId="0" fontId="7" fillId="0" borderId="56" xfId="0" applyFont="1" applyBorder="1" applyAlignment="1">
      <alignment vertical="center"/>
    </xf>
    <xf numFmtId="0" fontId="7" fillId="0" borderId="57" xfId="0" applyFont="1" applyBorder="1" applyAlignment="1">
      <alignment vertical="center"/>
    </xf>
    <xf numFmtId="0" fontId="7" fillId="0" borderId="57" xfId="0" applyFont="1" applyBorder="1" applyAlignment="1">
      <alignment horizontal="center" vertical="center"/>
    </xf>
    <xf numFmtId="0" fontId="7" fillId="0" borderId="57" xfId="0" applyFont="1" applyFill="1" applyBorder="1" applyAlignment="1">
      <alignment vertical="center"/>
    </xf>
    <xf numFmtId="0" fontId="8" fillId="0" borderId="57" xfId="0" applyFont="1" applyBorder="1" applyAlignment="1">
      <alignment vertical="center"/>
    </xf>
    <xf numFmtId="0" fontId="7" fillId="0" borderId="58" xfId="0" applyFont="1" applyBorder="1" applyAlignment="1">
      <alignment vertical="center"/>
    </xf>
    <xf numFmtId="0" fontId="8" fillId="0" borderId="0" xfId="0" applyFont="1" applyAlignment="1">
      <alignment vertical="center"/>
    </xf>
    <xf numFmtId="0" fontId="7" fillId="0" borderId="6" xfId="0" applyFont="1" applyFill="1" applyBorder="1" applyAlignment="1">
      <alignment vertical="center"/>
    </xf>
    <xf numFmtId="0" fontId="7" fillId="0" borderId="16" xfId="0" applyFont="1" applyBorder="1" applyAlignment="1">
      <alignment vertical="center"/>
    </xf>
    <xf numFmtId="0" fontId="7" fillId="0" borderId="16" xfId="0" applyFont="1" applyBorder="1" applyAlignment="1">
      <alignment horizontal="center" vertical="center"/>
    </xf>
    <xf numFmtId="0" fontId="7" fillId="0" borderId="7" xfId="0" applyFont="1" applyBorder="1" applyAlignment="1">
      <alignment vertical="center"/>
    </xf>
    <xf numFmtId="0" fontId="7" fillId="0" borderId="10" xfId="0" applyFont="1" applyFill="1" applyBorder="1" applyAlignment="1">
      <alignment vertical="center"/>
    </xf>
    <xf numFmtId="0" fontId="7" fillId="0" borderId="11" xfId="0" applyFont="1" applyBorder="1" applyAlignment="1">
      <alignment vertical="center"/>
    </xf>
    <xf numFmtId="0" fontId="14" fillId="0" borderId="10" xfId="0" applyFont="1" applyFill="1" applyBorder="1" applyAlignment="1">
      <alignment horizontal="center" vertical="center" wrapText="1"/>
    </xf>
    <xf numFmtId="0" fontId="7" fillId="0" borderId="9" xfId="0" applyFont="1" applyBorder="1" applyAlignment="1">
      <alignment vertical="center"/>
    </xf>
    <xf numFmtId="0" fontId="4" fillId="0" borderId="24" xfId="0" applyFont="1" applyFill="1" applyBorder="1" applyAlignment="1">
      <alignment horizontal="center" vertical="center" wrapText="1"/>
    </xf>
    <xf numFmtId="0" fontId="4" fillId="0" borderId="91" xfId="0" applyFont="1" applyFill="1" applyBorder="1" applyAlignment="1">
      <alignment horizontal="center" vertical="center" wrapText="1"/>
    </xf>
    <xf numFmtId="0" fontId="6" fillId="0" borderId="85" xfId="0" applyFont="1" applyBorder="1" applyAlignment="1">
      <alignment horizontal="center" vertical="center" wrapText="1"/>
    </xf>
    <xf numFmtId="0" fontId="6" fillId="0" borderId="34" xfId="0" applyFont="1" applyBorder="1" applyAlignment="1">
      <alignment horizontal="center" vertical="center" wrapText="1"/>
    </xf>
    <xf numFmtId="0" fontId="12" fillId="9" borderId="70" xfId="0" applyFont="1" applyFill="1" applyBorder="1" applyAlignment="1">
      <alignment horizontal="center" vertical="center"/>
    </xf>
    <xf numFmtId="0" fontId="7" fillId="0" borderId="0" xfId="0" applyFont="1" applyBorder="1" applyAlignment="1">
      <alignment vertical="center" wrapText="1"/>
    </xf>
    <xf numFmtId="0" fontId="7" fillId="0" borderId="95" xfId="0" applyFont="1" applyFill="1" applyBorder="1" applyAlignment="1">
      <alignment vertical="center"/>
    </xf>
    <xf numFmtId="0" fontId="4" fillId="0" borderId="98" xfId="0" applyFont="1" applyFill="1" applyBorder="1" applyAlignment="1">
      <alignment horizontal="center" vertical="center" wrapText="1"/>
    </xf>
    <xf numFmtId="0" fontId="4" fillId="0" borderId="99"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00" xfId="0" applyFont="1" applyFill="1" applyBorder="1" applyAlignment="1">
      <alignment horizontal="center" vertical="center" wrapText="1"/>
    </xf>
    <xf numFmtId="0" fontId="4" fillId="0" borderId="101"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102" xfId="0" applyFont="1" applyFill="1" applyBorder="1" applyAlignment="1">
      <alignment horizontal="center" vertical="center" wrapText="1"/>
    </xf>
    <xf numFmtId="0" fontId="4" fillId="0" borderId="103" xfId="0" applyFont="1" applyFill="1" applyBorder="1" applyAlignment="1">
      <alignment horizontal="center" vertical="center" wrapText="1"/>
    </xf>
    <xf numFmtId="0" fontId="7" fillId="0" borderId="6" xfId="0" applyFont="1" applyBorder="1"/>
    <xf numFmtId="0" fontId="7" fillId="0" borderId="16" xfId="0" applyFont="1" applyBorder="1"/>
    <xf numFmtId="0" fontId="7" fillId="0" borderId="7" xfId="0" applyFont="1" applyBorder="1"/>
    <xf numFmtId="0" fontId="7" fillId="0" borderId="0" xfId="0" applyFont="1"/>
    <xf numFmtId="0" fontId="7" fillId="0" borderId="10" xfId="0" applyFont="1" applyBorder="1"/>
    <xf numFmtId="0" fontId="7" fillId="0" borderId="11" xfId="0" applyFont="1" applyBorder="1"/>
    <xf numFmtId="0" fontId="7" fillId="0" borderId="0" xfId="0" applyFont="1" applyBorder="1"/>
    <xf numFmtId="0" fontId="7" fillId="5" borderId="0" xfId="0" applyFont="1" applyFill="1"/>
    <xf numFmtId="0" fontId="7" fillId="5" borderId="0" xfId="0" applyFont="1" applyFill="1" applyBorder="1"/>
    <xf numFmtId="164" fontId="7" fillId="0" borderId="0" xfId="0" applyNumberFormat="1" applyFont="1" applyBorder="1"/>
    <xf numFmtId="0" fontId="7" fillId="0" borderId="0" xfId="0" applyFont="1" applyFill="1" applyBorder="1"/>
    <xf numFmtId="0" fontId="12" fillId="0" borderId="0" xfId="0" applyFont="1" applyBorder="1"/>
    <xf numFmtId="2" fontId="7" fillId="0" borderId="0" xfId="0" applyNumberFormat="1" applyFont="1" applyBorder="1"/>
    <xf numFmtId="0" fontId="7" fillId="0" borderId="8" xfId="0" applyFont="1" applyBorder="1"/>
    <xf numFmtId="0" fontId="7" fillId="0" borderId="17" xfId="0" applyFont="1" applyBorder="1"/>
    <xf numFmtId="0" fontId="7" fillId="0" borderId="9" xfId="0" applyFont="1" applyBorder="1"/>
    <xf numFmtId="0" fontId="20" fillId="0" borderId="0" xfId="0" applyFont="1" applyAlignment="1">
      <alignment vertical="center" wrapText="1"/>
    </xf>
    <xf numFmtId="0" fontId="20" fillId="0" borderId="0" xfId="0" applyFont="1" applyAlignment="1">
      <alignment horizontal="center" vertical="center" wrapText="1"/>
    </xf>
    <xf numFmtId="0" fontId="20" fillId="0" borderId="0" xfId="0" applyFont="1"/>
    <xf numFmtId="0" fontId="21" fillId="0" borderId="0" xfId="0" applyFont="1"/>
    <xf numFmtId="1" fontId="7" fillId="0" borderId="0" xfId="0" applyNumberFormat="1" applyFont="1" applyBorder="1"/>
    <xf numFmtId="0" fontId="12" fillId="0" borderId="0" xfId="0" applyFont="1" applyBorder="1" applyAlignment="1">
      <alignment vertical="center"/>
    </xf>
    <xf numFmtId="0" fontId="24" fillId="0" borderId="0" xfId="0" applyFont="1" applyBorder="1" applyAlignment="1">
      <alignment vertical="center"/>
    </xf>
    <xf numFmtId="0" fontId="16" fillId="0" borderId="0" xfId="0" applyFont="1" applyBorder="1"/>
    <xf numFmtId="0" fontId="16" fillId="0" borderId="0" xfId="0" applyFont="1" applyBorder="1" applyAlignment="1">
      <alignment horizontal="right"/>
    </xf>
    <xf numFmtId="0" fontId="7" fillId="0" borderId="107" xfId="0" applyFont="1" applyBorder="1" applyAlignment="1">
      <alignment horizontal="center" vertical="center"/>
    </xf>
    <xf numFmtId="0" fontId="7" fillId="0" borderId="109" xfId="0" applyFont="1" applyBorder="1" applyAlignment="1">
      <alignment horizontal="center" vertical="center"/>
    </xf>
    <xf numFmtId="0" fontId="7" fillId="7" borderId="109" xfId="0" applyFont="1" applyFill="1" applyBorder="1" applyAlignment="1">
      <alignment vertical="center"/>
    </xf>
    <xf numFmtId="0" fontId="7" fillId="3" borderId="109" xfId="0" applyFont="1" applyFill="1" applyBorder="1" applyAlignment="1">
      <alignment vertical="center"/>
    </xf>
    <xf numFmtId="0" fontId="7" fillId="0" borderId="111" xfId="0" applyFont="1" applyBorder="1" applyAlignment="1">
      <alignment horizontal="center" vertical="center"/>
    </xf>
    <xf numFmtId="0" fontId="7" fillId="8" borderId="111" xfId="0" applyFont="1" applyFill="1" applyBorder="1" applyAlignment="1">
      <alignment vertical="center"/>
    </xf>
    <xf numFmtId="0" fontId="16" fillId="0" borderId="49" xfId="0" applyFont="1" applyBorder="1" applyAlignment="1">
      <alignment horizontal="right"/>
    </xf>
    <xf numFmtId="0" fontId="17" fillId="0" borderId="0" xfId="0" applyFont="1" applyAlignment="1">
      <alignment horizontal="center"/>
    </xf>
    <xf numFmtId="0" fontId="6" fillId="0" borderId="41" xfId="0" applyFont="1" applyBorder="1" applyAlignment="1">
      <alignment horizontal="center" vertical="center" wrapText="1"/>
    </xf>
    <xf numFmtId="0" fontId="26" fillId="0" borderId="0" xfId="0" applyFont="1" applyBorder="1" applyAlignment="1">
      <alignment horizontal="center" vertical="center"/>
    </xf>
    <xf numFmtId="0" fontId="11" fillId="0" borderId="36" xfId="0" applyFont="1" applyFill="1" applyBorder="1" applyAlignment="1">
      <alignment horizontal="left" vertical="center" wrapText="1"/>
    </xf>
    <xf numFmtId="0" fontId="1" fillId="0" borderId="141" xfId="0" applyFont="1" applyFill="1" applyBorder="1" applyAlignment="1">
      <alignment horizontal="center" vertical="center" wrapText="1"/>
    </xf>
    <xf numFmtId="0" fontId="11" fillId="0" borderId="97"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14" xfId="0" applyFont="1" applyFill="1" applyBorder="1" applyAlignment="1">
      <alignment horizontal="left" vertical="center" wrapText="1"/>
    </xf>
    <xf numFmtId="0" fontId="11" fillId="0" borderId="26"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1" fillId="0" borderId="12" xfId="0" applyFont="1" applyFill="1" applyBorder="1" applyAlignment="1">
      <alignment horizontal="left" vertical="center" wrapText="1"/>
    </xf>
    <xf numFmtId="0" fontId="11" fillId="0" borderId="60"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27"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31" fillId="0" borderId="0" xfId="0" applyFont="1" applyAlignment="1">
      <alignment horizontal="center" vertical="top"/>
    </xf>
    <xf numFmtId="0" fontId="32" fillId="0" borderId="94" xfId="0" applyFont="1" applyFill="1" applyBorder="1" applyAlignment="1">
      <alignment horizontal="left" vertical="center" wrapText="1"/>
    </xf>
    <xf numFmtId="0" fontId="32" fillId="0" borderId="97" xfId="0" applyFont="1" applyBorder="1" applyAlignment="1">
      <alignment vertical="center" wrapText="1"/>
    </xf>
    <xf numFmtId="0" fontId="32" fillId="0" borderId="23" xfId="0" applyFont="1" applyFill="1" applyBorder="1" applyAlignment="1">
      <alignment horizontal="left" vertical="center" wrapText="1"/>
    </xf>
    <xf numFmtId="0" fontId="32" fillId="0" borderId="2" xfId="0" applyFont="1" applyBorder="1" applyAlignment="1">
      <alignment vertical="center" wrapText="1"/>
    </xf>
    <xf numFmtId="0" fontId="32" fillId="0" borderId="25" xfId="0" applyFont="1" applyFill="1" applyBorder="1" applyAlignment="1">
      <alignment horizontal="left" vertical="center" wrapText="1"/>
    </xf>
    <xf numFmtId="0" fontId="32" fillId="0" borderId="14" xfId="0" applyFont="1" applyBorder="1" applyAlignment="1">
      <alignment vertical="center" wrapText="1"/>
    </xf>
    <xf numFmtId="0" fontId="32" fillId="0" borderId="33" xfId="0" applyFont="1" applyFill="1" applyBorder="1" applyAlignment="1">
      <alignment horizontal="left" vertical="center" wrapText="1"/>
    </xf>
    <xf numFmtId="0" fontId="32" fillId="0" borderId="26" xfId="0" applyFont="1" applyBorder="1" applyAlignment="1">
      <alignment vertical="center" wrapText="1"/>
    </xf>
    <xf numFmtId="0" fontId="32" fillId="0" borderId="22" xfId="0" applyFont="1" applyFill="1" applyBorder="1" applyAlignment="1">
      <alignment horizontal="left" vertical="center" wrapText="1"/>
    </xf>
    <xf numFmtId="0" fontId="32" fillId="0" borderId="12" xfId="0" applyFont="1" applyBorder="1" applyAlignment="1">
      <alignment vertical="center" wrapText="1"/>
    </xf>
    <xf numFmtId="0" fontId="32" fillId="0" borderId="35" xfId="0" applyFont="1" applyFill="1" applyBorder="1" applyAlignment="1">
      <alignment horizontal="left" vertical="center" wrapText="1"/>
    </xf>
    <xf numFmtId="0" fontId="32" fillId="0" borderId="36" xfId="0" applyFont="1" applyBorder="1" applyAlignment="1">
      <alignment vertical="center" wrapText="1"/>
    </xf>
    <xf numFmtId="0" fontId="32" fillId="0" borderId="104" xfId="0" applyFont="1" applyFill="1" applyBorder="1" applyAlignment="1">
      <alignment horizontal="left" vertical="center" wrapText="1"/>
    </xf>
    <xf numFmtId="0" fontId="32" fillId="0" borderId="60" xfId="0" applyFont="1" applyBorder="1" applyAlignment="1">
      <alignment vertical="center" wrapText="1"/>
    </xf>
    <xf numFmtId="0" fontId="32" fillId="0" borderId="1" xfId="0" applyFont="1" applyBorder="1" applyAlignment="1">
      <alignment vertical="center" wrapText="1"/>
    </xf>
    <xf numFmtId="0" fontId="32" fillId="0" borderId="32" xfId="0" applyFont="1" applyFill="1" applyBorder="1" applyAlignment="1">
      <alignment horizontal="left" vertical="center" wrapText="1"/>
    </xf>
    <xf numFmtId="0" fontId="32" fillId="0" borderId="4" xfId="0" applyFont="1" applyBorder="1" applyAlignment="1">
      <alignment vertical="center" wrapText="1"/>
    </xf>
    <xf numFmtId="0" fontId="32" fillId="0" borderId="29" xfId="0" applyFont="1" applyFill="1" applyBorder="1" applyAlignment="1">
      <alignment horizontal="left" vertical="center" wrapText="1"/>
    </xf>
    <xf numFmtId="0" fontId="32" fillId="0" borderId="27" xfId="0" applyFont="1" applyBorder="1" applyAlignment="1">
      <alignment vertical="center" wrapText="1"/>
    </xf>
    <xf numFmtId="0" fontId="32" fillId="0" borderId="23" xfId="0" applyFont="1" applyBorder="1" applyAlignment="1">
      <alignment vertical="center" wrapText="1"/>
    </xf>
    <xf numFmtId="0" fontId="32" fillId="0" borderId="59" xfId="0" applyFont="1" applyFill="1" applyBorder="1" applyAlignment="1">
      <alignment horizontal="left" vertical="center" wrapText="1"/>
    </xf>
    <xf numFmtId="0" fontId="32" fillId="0" borderId="3" xfId="0" applyFont="1" applyBorder="1" applyAlignment="1">
      <alignment vertical="center" wrapText="1"/>
    </xf>
    <xf numFmtId="49" fontId="1" fillId="0" borderId="5" xfId="0" applyNumberFormat="1" applyFont="1" applyBorder="1" applyAlignment="1">
      <alignment vertical="center"/>
    </xf>
    <xf numFmtId="0" fontId="7" fillId="0" borderId="0" xfId="0" applyFont="1" applyBorder="1" applyAlignment="1">
      <alignment vertical="center" wrapText="1"/>
    </xf>
    <xf numFmtId="49" fontId="2" fillId="0" borderId="190" xfId="0" applyNumberFormat="1" applyFont="1" applyBorder="1" applyAlignment="1">
      <alignment vertical="center" wrapText="1"/>
    </xf>
    <xf numFmtId="49" fontId="2" fillId="0" borderId="189" xfId="0" applyNumberFormat="1" applyFont="1" applyBorder="1" applyAlignment="1">
      <alignment vertical="center" wrapText="1"/>
    </xf>
    <xf numFmtId="49" fontId="7" fillId="0" borderId="0" xfId="0" applyNumberFormat="1" applyFont="1" applyBorder="1"/>
    <xf numFmtId="0" fontId="17" fillId="0" borderId="0" xfId="0" applyFont="1" applyAlignment="1">
      <alignment horizontal="left"/>
    </xf>
    <xf numFmtId="0" fontId="7" fillId="0" borderId="0" xfId="0" applyFont="1" applyAlignment="1">
      <alignment horizontal="left"/>
    </xf>
    <xf numFmtId="0" fontId="17" fillId="0" borderId="0" xfId="0" applyFont="1" applyAlignment="1">
      <alignment horizontal="center" vertical="top"/>
    </xf>
    <xf numFmtId="0" fontId="17" fillId="0" borderId="0" xfId="0" applyFont="1" applyAlignment="1">
      <alignment horizontal="center" vertical="center"/>
    </xf>
    <xf numFmtId="0" fontId="17" fillId="0" borderId="0" xfId="0" applyFont="1" applyAlignment="1">
      <alignment horizontal="center" vertical="top"/>
    </xf>
    <xf numFmtId="49" fontId="1" fillId="0" borderId="2" xfId="0" applyNumberFormat="1" applyFont="1" applyBorder="1" applyAlignment="1">
      <alignment horizontal="left" vertical="center" wrapText="1"/>
    </xf>
    <xf numFmtId="49" fontId="1" fillId="0" borderId="2" xfId="0" applyNumberFormat="1" applyFont="1" applyBorder="1" applyAlignment="1">
      <alignment horizontal="left" vertical="center"/>
    </xf>
    <xf numFmtId="49" fontId="1" fillId="0" borderId="189" xfId="0" applyNumberFormat="1" applyFont="1" applyBorder="1" applyAlignment="1">
      <alignment horizontal="left" vertical="center"/>
    </xf>
    <xf numFmtId="49" fontId="1" fillId="0" borderId="5" xfId="0" applyNumberFormat="1" applyFont="1" applyBorder="1" applyAlignment="1">
      <alignment horizontal="left" vertical="center"/>
    </xf>
    <xf numFmtId="49" fontId="1" fillId="0" borderId="189" xfId="0" applyNumberFormat="1" applyFont="1" applyBorder="1" applyAlignment="1">
      <alignment horizontal="left" vertical="center" wrapText="1"/>
    </xf>
    <xf numFmtId="0" fontId="33" fillId="0" borderId="0" xfId="0" applyFont="1" applyBorder="1" applyAlignment="1">
      <alignment vertical="center"/>
    </xf>
    <xf numFmtId="0" fontId="7" fillId="21" borderId="107" xfId="0" applyFont="1" applyFill="1" applyBorder="1" applyAlignment="1">
      <alignment vertical="center"/>
    </xf>
    <xf numFmtId="0" fontId="7" fillId="20" borderId="109" xfId="0" applyFont="1" applyFill="1" applyBorder="1" applyAlignment="1">
      <alignment vertical="center"/>
    </xf>
    <xf numFmtId="0" fontId="16" fillId="0" borderId="0" xfId="0" applyFont="1" applyAlignment="1">
      <alignment vertical="center"/>
    </xf>
    <xf numFmtId="0" fontId="16" fillId="0" borderId="6" xfId="0" applyFont="1" applyBorder="1" applyAlignment="1">
      <alignment vertical="center"/>
    </xf>
    <xf numFmtId="0" fontId="16" fillId="0" borderId="16" xfId="0" applyFont="1" applyBorder="1" applyAlignment="1">
      <alignment vertical="center"/>
    </xf>
    <xf numFmtId="0" fontId="16" fillId="0" borderId="7" xfId="0" applyFont="1" applyBorder="1" applyAlignment="1">
      <alignment vertical="center"/>
    </xf>
    <xf numFmtId="0" fontId="16" fillId="0" borderId="10" xfId="0" applyFont="1" applyBorder="1" applyAlignment="1">
      <alignment vertical="center"/>
    </xf>
    <xf numFmtId="0" fontId="16" fillId="0" borderId="185" xfId="0" applyFont="1" applyBorder="1" applyAlignment="1">
      <alignment vertical="center"/>
    </xf>
    <xf numFmtId="0" fontId="16" fillId="0" borderId="186" xfId="0" applyFont="1" applyBorder="1" applyAlignment="1">
      <alignment vertical="center"/>
    </xf>
    <xf numFmtId="0" fontId="16" fillId="0" borderId="124" xfId="0" applyFont="1" applyBorder="1" applyAlignment="1">
      <alignment vertical="center"/>
    </xf>
    <xf numFmtId="0" fontId="16" fillId="0" borderId="11" xfId="0" applyFont="1" applyBorder="1" applyAlignment="1">
      <alignment vertical="center"/>
    </xf>
    <xf numFmtId="0" fontId="16" fillId="0" borderId="29" xfId="0" applyFont="1" applyBorder="1" applyAlignment="1">
      <alignment vertical="center"/>
    </xf>
    <xf numFmtId="0" fontId="5" fillId="4" borderId="101" xfId="0" applyFont="1" applyFill="1" applyBorder="1" applyAlignment="1">
      <alignment horizontal="center" vertical="center"/>
    </xf>
    <xf numFmtId="0" fontId="16" fillId="4" borderId="10" xfId="0" applyFont="1" applyFill="1" applyBorder="1" applyAlignment="1">
      <alignment vertical="center"/>
    </xf>
    <xf numFmtId="0" fontId="16" fillId="4" borderId="187" xfId="0" applyFont="1" applyFill="1" applyBorder="1" applyAlignment="1">
      <alignment vertical="center"/>
    </xf>
    <xf numFmtId="0" fontId="5" fillId="4" borderId="188" xfId="0" applyFont="1" applyFill="1" applyBorder="1" applyAlignment="1">
      <alignment horizontal="center" vertical="center"/>
    </xf>
    <xf numFmtId="0" fontId="5" fillId="4" borderId="123" xfId="0" applyFont="1" applyFill="1" applyBorder="1" applyAlignment="1">
      <alignment horizontal="center" vertical="center"/>
    </xf>
    <xf numFmtId="0" fontId="16" fillId="4" borderId="11" xfId="0" applyFont="1" applyFill="1" applyBorder="1" applyAlignment="1">
      <alignment vertical="center"/>
    </xf>
    <xf numFmtId="0" fontId="16" fillId="4" borderId="0" xfId="0" applyFont="1" applyFill="1" applyAlignment="1">
      <alignment vertical="center"/>
    </xf>
    <xf numFmtId="0" fontId="16" fillId="0" borderId="0" xfId="0" applyFont="1" applyBorder="1" applyAlignment="1">
      <alignment vertical="center"/>
    </xf>
    <xf numFmtId="0" fontId="30" fillId="0" borderId="101" xfId="0" applyFont="1" applyBorder="1" applyAlignment="1">
      <alignment horizontal="center" vertical="center"/>
    </xf>
    <xf numFmtId="0" fontId="16" fillId="0" borderId="114" xfId="0" applyFont="1" applyBorder="1" applyAlignment="1">
      <alignment vertical="center"/>
    </xf>
    <xf numFmtId="0" fontId="30" fillId="0" borderId="5" xfId="0" applyFont="1" applyBorder="1" applyAlignment="1">
      <alignment horizontal="center" vertical="center"/>
    </xf>
    <xf numFmtId="0" fontId="30" fillId="0" borderId="115" xfId="0" applyFont="1" applyBorder="1" applyAlignment="1">
      <alignment horizontal="center" vertical="center"/>
    </xf>
    <xf numFmtId="1" fontId="37" fillId="5" borderId="189" xfId="0" applyNumberFormat="1" applyFont="1" applyFill="1" applyBorder="1" applyAlignment="1">
      <alignment horizontal="center" vertical="center"/>
    </xf>
    <xf numFmtId="0" fontId="16" fillId="0" borderId="101" xfId="0" applyFont="1" applyBorder="1" applyAlignment="1">
      <alignment horizontal="center" vertical="center"/>
    </xf>
    <xf numFmtId="0" fontId="16" fillId="0" borderId="5" xfId="0" applyFont="1" applyBorder="1" applyAlignment="1">
      <alignment horizontal="left" vertical="center"/>
    </xf>
    <xf numFmtId="0" fontId="37" fillId="0" borderId="5" xfId="0" applyFont="1" applyBorder="1" applyAlignment="1">
      <alignment vertical="center"/>
    </xf>
    <xf numFmtId="0" fontId="16" fillId="0" borderId="115" xfId="0" applyFont="1" applyBorder="1" applyAlignment="1">
      <alignment vertical="center"/>
    </xf>
    <xf numFmtId="0" fontId="16" fillId="0" borderId="101" xfId="0" applyFont="1" applyBorder="1" applyAlignment="1">
      <alignment vertical="center"/>
    </xf>
    <xf numFmtId="0" fontId="4" fillId="0" borderId="0" xfId="0" applyFont="1" applyAlignment="1">
      <alignment vertical="center"/>
    </xf>
    <xf numFmtId="0" fontId="16" fillId="0" borderId="187" xfId="0" applyFont="1" applyBorder="1" applyAlignment="1">
      <alignment vertical="center"/>
    </xf>
    <xf numFmtId="0" fontId="16" fillId="0" borderId="188" xfId="0" applyFont="1" applyBorder="1" applyAlignment="1">
      <alignment vertical="center"/>
    </xf>
    <xf numFmtId="0" fontId="16" fillId="0" borderId="123" xfId="0" applyFont="1" applyBorder="1" applyAlignment="1">
      <alignment vertical="center"/>
    </xf>
    <xf numFmtId="0" fontId="16" fillId="0" borderId="8" xfId="0" applyFont="1" applyBorder="1" applyAlignment="1">
      <alignment vertical="center"/>
    </xf>
    <xf numFmtId="0" fontId="16" fillId="0" borderId="17" xfId="0" applyFont="1" applyBorder="1" applyAlignment="1">
      <alignment vertical="center"/>
    </xf>
    <xf numFmtId="0" fontId="16" fillId="0" borderId="9" xfId="0" applyFont="1" applyBorder="1" applyAlignment="1">
      <alignment vertical="center"/>
    </xf>
    <xf numFmtId="0" fontId="16" fillId="0" borderId="0" xfId="0" applyFont="1" applyAlignment="1">
      <alignment vertical="center" wrapText="1"/>
    </xf>
    <xf numFmtId="0" fontId="16" fillId="0" borderId="10" xfId="0" applyFont="1" applyBorder="1" applyAlignment="1">
      <alignment vertical="center" wrapText="1"/>
    </xf>
    <xf numFmtId="0" fontId="16" fillId="0" borderId="11" xfId="0" applyFont="1" applyBorder="1" applyAlignment="1">
      <alignment vertical="center" wrapText="1"/>
    </xf>
    <xf numFmtId="0" fontId="16" fillId="0" borderId="0" xfId="0" applyFont="1" applyBorder="1" applyAlignment="1">
      <alignment vertical="center" wrapText="1"/>
    </xf>
    <xf numFmtId="0" fontId="16" fillId="0" borderId="18" xfId="0" applyFont="1" applyBorder="1" applyAlignment="1">
      <alignment vertical="center" wrapText="1"/>
    </xf>
    <xf numFmtId="0" fontId="16" fillId="0" borderId="116" xfId="0" applyFont="1" applyBorder="1" applyAlignment="1">
      <alignment vertical="center" wrapText="1"/>
    </xf>
    <xf numFmtId="0" fontId="16" fillId="0" borderId="150" xfId="0" applyFont="1" applyBorder="1" applyAlignment="1">
      <alignment vertical="center" wrapText="1"/>
    </xf>
    <xf numFmtId="0" fontId="16" fillId="0" borderId="189" xfId="0" applyFont="1" applyBorder="1" applyAlignment="1">
      <alignment vertical="center" wrapText="1"/>
    </xf>
    <xf numFmtId="0" fontId="27" fillId="0" borderId="0" xfId="0" applyFont="1" applyBorder="1" applyAlignment="1">
      <alignment horizontal="center" vertical="center" wrapText="1"/>
    </xf>
    <xf numFmtId="0" fontId="27" fillId="0" borderId="29" xfId="0" applyFont="1" applyBorder="1" applyAlignment="1">
      <alignment horizontal="center" vertical="center" wrapText="1"/>
    </xf>
    <xf numFmtId="0" fontId="38" fillId="0" borderId="0" xfId="0" applyFont="1" applyBorder="1" applyAlignment="1">
      <alignment horizontal="center" vertical="center" wrapText="1"/>
    </xf>
    <xf numFmtId="0" fontId="16" fillId="0" borderId="0" xfId="0" applyFont="1" applyBorder="1" applyAlignment="1">
      <alignment horizontal="center" vertical="center" wrapText="1"/>
    </xf>
    <xf numFmtId="0" fontId="13" fillId="0" borderId="34" xfId="0" applyFont="1" applyBorder="1" applyAlignment="1">
      <alignment horizontal="center" vertical="center" wrapText="1"/>
    </xf>
    <xf numFmtId="0" fontId="16" fillId="0" borderId="29" xfId="0" applyFont="1" applyBorder="1" applyAlignment="1">
      <alignment horizontal="center" vertical="center" wrapText="1"/>
    </xf>
    <xf numFmtId="0" fontId="27" fillId="17" borderId="35" xfId="0" applyFont="1" applyFill="1" applyBorder="1" applyAlignment="1">
      <alignment horizontal="center" vertical="center" wrapText="1"/>
    </xf>
    <xf numFmtId="0" fontId="39" fillId="0" borderId="0" xfId="0" applyFont="1" applyBorder="1" applyAlignment="1">
      <alignment horizontal="center" vertical="center" wrapText="1"/>
    </xf>
    <xf numFmtId="0" fontId="16" fillId="0" borderId="29" xfId="0" applyFont="1" applyBorder="1" applyAlignment="1">
      <alignment vertical="center" wrapText="1"/>
    </xf>
    <xf numFmtId="0" fontId="16" fillId="0" borderId="205" xfId="0" applyFont="1" applyBorder="1" applyAlignment="1">
      <alignment vertical="center" wrapText="1"/>
    </xf>
    <xf numFmtId="0" fontId="27" fillId="18" borderId="35" xfId="0" applyFont="1" applyFill="1" applyBorder="1" applyAlignment="1">
      <alignment horizontal="center" vertical="center" wrapText="1"/>
    </xf>
    <xf numFmtId="0" fontId="16" fillId="0" borderId="27" xfId="0" applyFont="1" applyBorder="1" applyAlignment="1">
      <alignment vertical="center" wrapText="1"/>
    </xf>
    <xf numFmtId="0" fontId="27" fillId="6" borderId="35" xfId="0" applyFont="1" applyFill="1" applyBorder="1" applyAlignment="1">
      <alignment horizontal="center" vertical="center" wrapText="1"/>
    </xf>
    <xf numFmtId="0" fontId="27" fillId="14" borderId="35" xfId="0" applyFont="1" applyFill="1" applyBorder="1" applyAlignment="1">
      <alignment horizontal="center" vertical="center" wrapText="1"/>
    </xf>
    <xf numFmtId="0" fontId="27" fillId="3" borderId="35" xfId="0" applyFont="1" applyFill="1" applyBorder="1" applyAlignment="1">
      <alignment horizontal="center" vertical="center" wrapText="1"/>
    </xf>
    <xf numFmtId="0" fontId="27" fillId="15" borderId="35" xfId="0" applyFont="1" applyFill="1" applyBorder="1" applyAlignment="1">
      <alignment horizontal="center" vertical="center" wrapText="1"/>
    </xf>
    <xf numFmtId="0" fontId="27" fillId="19" borderId="35" xfId="0" applyFont="1" applyFill="1" applyBorder="1" applyAlignment="1">
      <alignment horizontal="center" vertical="center" wrapText="1"/>
    </xf>
    <xf numFmtId="0" fontId="16" fillId="0" borderId="8" xfId="0" applyFont="1" applyBorder="1" applyAlignment="1">
      <alignment vertical="center" wrapText="1"/>
    </xf>
    <xf numFmtId="0" fontId="16" fillId="0" borderId="206" xfId="0" applyFont="1" applyBorder="1" applyAlignment="1">
      <alignment vertical="center" wrapText="1"/>
    </xf>
    <xf numFmtId="0" fontId="16" fillId="0" borderId="17" xfId="0" applyFont="1" applyBorder="1" applyAlignment="1">
      <alignment vertical="center" wrapText="1"/>
    </xf>
    <xf numFmtId="0" fontId="16" fillId="0" borderId="9" xfId="0" applyFont="1" applyBorder="1" applyAlignment="1">
      <alignment vertical="center" wrapText="1"/>
    </xf>
    <xf numFmtId="0" fontId="40" fillId="0" borderId="0" xfId="0" applyFont="1" applyBorder="1" applyAlignment="1">
      <alignment horizontal="center" vertical="center" wrapText="1"/>
    </xf>
    <xf numFmtId="0" fontId="41" fillId="0" borderId="0" xfId="0" applyFont="1" applyAlignment="1">
      <alignment vertical="center"/>
    </xf>
    <xf numFmtId="0" fontId="41" fillId="0" borderId="55" xfId="0" applyFont="1" applyBorder="1" applyAlignment="1">
      <alignment vertical="center"/>
    </xf>
    <xf numFmtId="0" fontId="41" fillId="0" borderId="0" xfId="0" applyFont="1" applyBorder="1" applyAlignment="1">
      <alignment vertical="center"/>
    </xf>
    <xf numFmtId="0" fontId="41" fillId="0" borderId="0" xfId="0" applyFont="1" applyFill="1" applyBorder="1" applyAlignment="1">
      <alignment vertical="center"/>
    </xf>
    <xf numFmtId="0" fontId="41" fillId="0" borderId="0" xfId="0" applyFont="1" applyBorder="1" applyAlignment="1">
      <alignment horizontal="center" vertical="center"/>
    </xf>
    <xf numFmtId="0" fontId="41" fillId="0" borderId="52" xfId="0" applyFont="1" applyBorder="1" applyAlignment="1">
      <alignment vertical="center"/>
    </xf>
    <xf numFmtId="0" fontId="28" fillId="2" borderId="176" xfId="0" applyFont="1" applyFill="1" applyBorder="1" applyAlignment="1">
      <alignment horizontal="center" vertical="center" wrapText="1"/>
    </xf>
    <xf numFmtId="0" fontId="28" fillId="2" borderId="177" xfId="0" applyFont="1" applyFill="1" applyBorder="1" applyAlignment="1">
      <alignment horizontal="center" vertical="center" wrapText="1"/>
    </xf>
    <xf numFmtId="0" fontId="28" fillId="2" borderId="178" xfId="0" applyFont="1" applyFill="1" applyBorder="1" applyAlignment="1">
      <alignment horizontal="center" vertical="center" wrapText="1"/>
    </xf>
    <xf numFmtId="1" fontId="36" fillId="5" borderId="189" xfId="0" applyNumberFormat="1" applyFont="1" applyFill="1" applyBorder="1" applyAlignment="1">
      <alignment horizontal="center" vertical="center"/>
    </xf>
    <xf numFmtId="0" fontId="4" fillId="0" borderId="6" xfId="0" applyFont="1" applyBorder="1" applyAlignment="1">
      <alignment vertical="center"/>
    </xf>
    <xf numFmtId="0" fontId="4" fillId="0" borderId="16" xfId="0" applyFont="1" applyBorder="1" applyAlignment="1">
      <alignment vertical="center"/>
    </xf>
    <xf numFmtId="0" fontId="4" fillId="0" borderId="10" xfId="0" applyFont="1" applyBorder="1" applyAlignment="1">
      <alignment vertical="center"/>
    </xf>
    <xf numFmtId="0" fontId="4" fillId="0" borderId="168" xfId="0" applyFont="1" applyBorder="1" applyAlignment="1">
      <alignment vertical="center"/>
    </xf>
    <xf numFmtId="0" fontId="4" fillId="0" borderId="0" xfId="0" applyFont="1" applyBorder="1" applyAlignment="1">
      <alignment vertical="center"/>
    </xf>
    <xf numFmtId="0" fontId="4" fillId="0" borderId="0" xfId="0" applyFont="1" applyFill="1" applyAlignment="1">
      <alignment vertical="center"/>
    </xf>
    <xf numFmtId="0" fontId="4" fillId="0" borderId="10" xfId="0" applyFont="1" applyFill="1" applyBorder="1" applyAlignment="1">
      <alignment vertical="center"/>
    </xf>
    <xf numFmtId="0" fontId="4" fillId="4" borderId="0" xfId="0" applyFont="1" applyFill="1" applyBorder="1" applyAlignment="1">
      <alignment vertical="center"/>
    </xf>
    <xf numFmtId="0" fontId="7" fillId="4" borderId="0" xfId="0" applyFont="1" applyFill="1" applyBorder="1"/>
    <xf numFmtId="0" fontId="7" fillId="0" borderId="185" xfId="0" applyFont="1" applyBorder="1"/>
    <xf numFmtId="0" fontId="7" fillId="0" borderId="18" xfId="0" applyFont="1" applyBorder="1"/>
    <xf numFmtId="0" fontId="4" fillId="0" borderId="18" xfId="0" applyFont="1" applyBorder="1" applyAlignment="1">
      <alignment vertical="center"/>
    </xf>
    <xf numFmtId="0" fontId="7" fillId="0" borderId="124" xfId="0" applyFont="1" applyBorder="1"/>
    <xf numFmtId="0" fontId="7" fillId="4" borderId="0" xfId="0" applyFont="1" applyFill="1" applyBorder="1" applyAlignment="1">
      <alignment vertical="center"/>
    </xf>
    <xf numFmtId="0" fontId="7" fillId="4" borderId="158" xfId="0" applyFont="1" applyFill="1" applyBorder="1" applyAlignment="1"/>
    <xf numFmtId="0" fontId="7" fillId="4" borderId="2" xfId="0" applyFont="1" applyFill="1" applyBorder="1" applyAlignment="1"/>
    <xf numFmtId="0" fontId="7" fillId="4" borderId="24" xfId="0" applyFont="1" applyFill="1" applyBorder="1" applyAlignment="1"/>
    <xf numFmtId="0" fontId="7" fillId="4" borderId="23" xfId="0" applyFont="1" applyFill="1" applyBorder="1" applyAlignment="1"/>
    <xf numFmtId="0" fontId="7" fillId="4" borderId="197" xfId="0" applyFont="1" applyFill="1" applyBorder="1" applyAlignment="1"/>
    <xf numFmtId="0" fontId="1" fillId="4" borderId="198"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100" xfId="0" applyFont="1" applyFill="1" applyBorder="1" applyAlignment="1">
      <alignment horizontal="center" vertical="center" wrapText="1"/>
    </xf>
    <xf numFmtId="0" fontId="1" fillId="4" borderId="59" xfId="0" applyFont="1" applyFill="1" applyBorder="1" applyAlignment="1">
      <alignment horizontal="center" vertical="center" wrapText="1"/>
    </xf>
    <xf numFmtId="0" fontId="1" fillId="4" borderId="199" xfId="0" applyFont="1" applyFill="1" applyBorder="1" applyAlignment="1">
      <alignment horizontal="center" vertical="center" wrapText="1"/>
    </xf>
    <xf numFmtId="0" fontId="43" fillId="4" borderId="27" xfId="0" applyFont="1" applyFill="1" applyBorder="1" applyAlignment="1">
      <alignment horizontal="center" vertical="center" wrapText="1"/>
    </xf>
    <xf numFmtId="0" fontId="44" fillId="2" borderId="179" xfId="0" applyFont="1" applyFill="1" applyBorder="1" applyAlignment="1">
      <alignment horizontal="center" vertical="center" wrapText="1"/>
    </xf>
    <xf numFmtId="0" fontId="44" fillId="2" borderId="180" xfId="0" applyFont="1" applyFill="1" applyBorder="1" applyAlignment="1">
      <alignment horizontal="center" vertical="center" wrapText="1"/>
    </xf>
    <xf numFmtId="0" fontId="4" fillId="4" borderId="27" xfId="0" applyFont="1" applyFill="1" applyBorder="1" applyAlignment="1">
      <alignment horizontal="justify" vertical="center" wrapText="1"/>
    </xf>
    <xf numFmtId="0" fontId="4" fillId="4" borderId="27" xfId="0" applyFont="1" applyFill="1" applyBorder="1" applyAlignment="1">
      <alignment horizontal="center" vertical="center" wrapText="1"/>
    </xf>
    <xf numFmtId="0" fontId="4" fillId="4" borderId="27" xfId="0" applyFont="1" applyFill="1" applyBorder="1" applyAlignment="1">
      <alignment horizontal="left" vertical="center" wrapText="1"/>
    </xf>
    <xf numFmtId="0" fontId="4" fillId="4" borderId="16" xfId="0" applyFont="1" applyFill="1" applyBorder="1" applyAlignment="1">
      <alignment vertical="center"/>
    </xf>
    <xf numFmtId="0" fontId="4" fillId="0" borderId="207" xfId="0" applyFont="1" applyBorder="1" applyAlignment="1">
      <alignment vertical="center"/>
    </xf>
    <xf numFmtId="0" fontId="4" fillId="0" borderId="7" xfId="0" applyFont="1" applyBorder="1" applyAlignment="1">
      <alignment vertical="center"/>
    </xf>
    <xf numFmtId="0" fontId="4" fillId="0" borderId="11" xfId="0" applyFont="1" applyBorder="1" applyAlignment="1">
      <alignment vertical="center"/>
    </xf>
    <xf numFmtId="0" fontId="4" fillId="0" borderId="11" xfId="0" applyFont="1" applyFill="1" applyBorder="1" applyAlignment="1">
      <alignment vertical="center"/>
    </xf>
    <xf numFmtId="0" fontId="7" fillId="0" borderId="205" xfId="0" applyFont="1" applyBorder="1"/>
    <xf numFmtId="0" fontId="7" fillId="0" borderId="208" xfId="0" applyFont="1" applyBorder="1"/>
    <xf numFmtId="0" fontId="7" fillId="0" borderId="206" xfId="0" applyFont="1" applyBorder="1"/>
    <xf numFmtId="0" fontId="7" fillId="4" borderId="17" xfId="0" applyFont="1" applyFill="1" applyBorder="1"/>
    <xf numFmtId="0" fontId="44" fillId="2" borderId="181" xfId="0" applyFont="1" applyFill="1" applyBorder="1" applyAlignment="1">
      <alignment horizontal="center" vertical="center" wrapText="1"/>
    </xf>
    <xf numFmtId="0" fontId="1" fillId="0" borderId="26"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4" borderId="4" xfId="0" applyFont="1" applyFill="1" applyBorder="1" applyAlignment="1">
      <alignment horizontal="center" vertical="center" wrapText="1"/>
    </xf>
    <xf numFmtId="1" fontId="16" fillId="0" borderId="0" xfId="0" applyNumberFormat="1" applyFont="1" applyAlignment="1">
      <alignment vertical="center"/>
    </xf>
    <xf numFmtId="49" fontId="46" fillId="0" borderId="5" xfId="0" applyNumberFormat="1" applyFont="1" applyBorder="1" applyAlignment="1">
      <alignment vertical="center"/>
    </xf>
    <xf numFmtId="49" fontId="45" fillId="0" borderId="189" xfId="0" applyNumberFormat="1" applyFont="1" applyBorder="1" applyAlignment="1">
      <alignment horizontal="center" vertical="center" wrapText="1"/>
    </xf>
    <xf numFmtId="1" fontId="1" fillId="5" borderId="5" xfId="0" applyNumberFormat="1" applyFont="1" applyFill="1" applyBorder="1" applyAlignment="1">
      <alignment horizontal="center" vertical="center" wrapText="1"/>
    </xf>
    <xf numFmtId="1" fontId="16" fillId="0" borderId="0" xfId="0" applyNumberFormat="1" applyFont="1" applyAlignment="1">
      <alignment horizontal="center" vertical="center"/>
    </xf>
    <xf numFmtId="0" fontId="6" fillId="0" borderId="92" xfId="0" applyFont="1" applyBorder="1" applyAlignment="1">
      <alignment horizontal="center" vertical="center" wrapText="1"/>
    </xf>
    <xf numFmtId="0" fontId="32" fillId="0" borderId="96" xfId="0" applyFont="1" applyFill="1" applyBorder="1" applyAlignment="1">
      <alignment horizontal="left" vertical="center" wrapText="1"/>
    </xf>
    <xf numFmtId="0" fontId="32" fillId="0" borderId="203" xfId="0" applyFont="1" applyBorder="1" applyAlignment="1">
      <alignment vertical="center" wrapText="1"/>
    </xf>
    <xf numFmtId="0" fontId="7" fillId="0" borderId="0" xfId="0" applyFont="1" applyFill="1"/>
    <xf numFmtId="0" fontId="7" fillId="0" borderId="205" xfId="0" applyFont="1" applyFill="1" applyBorder="1"/>
    <xf numFmtId="0" fontId="1" fillId="0" borderId="2"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7" fillId="0" borderId="208" xfId="0" applyFont="1" applyFill="1" applyBorder="1"/>
    <xf numFmtId="0" fontId="4" fillId="4" borderId="0" xfId="0" applyFont="1" applyFill="1" applyBorder="1" applyAlignment="1">
      <alignment horizontal="center" vertical="center" wrapText="1"/>
    </xf>
    <xf numFmtId="0" fontId="7" fillId="0" borderId="8" xfId="0" applyFont="1" applyFill="1" applyBorder="1" applyAlignment="1">
      <alignment vertical="center"/>
    </xf>
    <xf numFmtId="0" fontId="18" fillId="0" borderId="17" xfId="0" applyFont="1" applyBorder="1" applyAlignment="1">
      <alignment horizontal="center" vertical="center"/>
    </xf>
    <xf numFmtId="0" fontId="6" fillId="0" borderId="17" xfId="0" applyFont="1" applyBorder="1" applyAlignment="1">
      <alignment horizontal="center" vertical="center" wrapText="1"/>
    </xf>
    <xf numFmtId="0" fontId="11" fillId="0" borderId="17" xfId="0" applyFont="1" applyFill="1" applyBorder="1" applyAlignment="1">
      <alignment horizontal="left" vertical="center" wrapText="1"/>
    </xf>
    <xf numFmtId="0" fontId="4" fillId="0" borderId="17" xfId="0" applyFont="1" applyFill="1" applyBorder="1" applyAlignment="1">
      <alignment horizontal="center" vertical="center" wrapText="1"/>
    </xf>
    <xf numFmtId="0" fontId="32" fillId="0" borderId="17" xfId="0" applyFont="1" applyFill="1" applyBorder="1" applyAlignment="1">
      <alignment horizontal="left" vertical="center" wrapText="1"/>
    </xf>
    <xf numFmtId="0" fontId="32" fillId="0" borderId="17" xfId="0" applyFont="1" applyBorder="1" applyAlignment="1">
      <alignment vertical="center" wrapText="1"/>
    </xf>
    <xf numFmtId="0" fontId="47" fillId="0" borderId="0" xfId="0" applyFont="1" applyAlignment="1">
      <alignment vertical="center"/>
    </xf>
    <xf numFmtId="0" fontId="48" fillId="0" borderId="0" xfId="0" applyFont="1" applyAlignment="1">
      <alignment vertical="center"/>
    </xf>
    <xf numFmtId="0" fontId="47" fillId="0" borderId="0" xfId="0" applyFont="1" applyAlignment="1">
      <alignment horizontal="center" vertical="center"/>
    </xf>
    <xf numFmtId="0" fontId="47" fillId="0" borderId="165" xfId="0" applyFont="1" applyBorder="1" applyAlignment="1">
      <alignment vertical="center"/>
    </xf>
    <xf numFmtId="0" fontId="47" fillId="0" borderId="166" xfId="0" applyFont="1" applyBorder="1" applyAlignment="1">
      <alignment vertical="center"/>
    </xf>
    <xf numFmtId="0" fontId="47" fillId="0" borderId="167" xfId="0" applyFont="1" applyBorder="1" applyAlignment="1">
      <alignment vertical="center"/>
    </xf>
    <xf numFmtId="0" fontId="47" fillId="0" borderId="10" xfId="0" applyFont="1" applyBorder="1" applyAlignment="1">
      <alignment vertical="center"/>
    </xf>
    <xf numFmtId="0" fontId="47" fillId="0" borderId="154" xfId="0" applyFont="1" applyBorder="1" applyAlignment="1">
      <alignment vertical="center"/>
    </xf>
    <xf numFmtId="0" fontId="47" fillId="0" borderId="0" xfId="0" applyFont="1" applyBorder="1" applyAlignment="1">
      <alignment vertical="center"/>
    </xf>
    <xf numFmtId="0" fontId="47" fillId="0" borderId="168" xfId="0" applyFont="1" applyBorder="1" applyAlignment="1">
      <alignment vertical="center"/>
    </xf>
    <xf numFmtId="0" fontId="50" fillId="0" borderId="0" xfId="0" applyFont="1" applyBorder="1" applyAlignment="1">
      <alignment horizontal="center" vertical="center"/>
    </xf>
    <xf numFmtId="0" fontId="48" fillId="0" borderId="0" xfId="0" applyFont="1" applyBorder="1" applyAlignment="1">
      <alignment horizontal="center" vertical="center"/>
    </xf>
    <xf numFmtId="0" fontId="50" fillId="0" borderId="11" xfId="0" applyFont="1" applyFill="1" applyBorder="1" applyAlignment="1">
      <alignment horizontal="center" vertical="center"/>
    </xf>
    <xf numFmtId="0" fontId="47" fillId="0" borderId="10" xfId="0" applyFont="1" applyFill="1" applyBorder="1" applyAlignment="1">
      <alignment vertical="center"/>
    </xf>
    <xf numFmtId="0" fontId="51" fillId="0" borderId="11" xfId="0" applyFont="1" applyFill="1" applyBorder="1" applyAlignment="1">
      <alignment horizontal="center" vertical="center"/>
    </xf>
    <xf numFmtId="0" fontId="47" fillId="0" borderId="0" xfId="0" applyFont="1" applyFill="1" applyAlignment="1">
      <alignment vertical="center"/>
    </xf>
    <xf numFmtId="0" fontId="47" fillId="0" borderId="154" xfId="0" applyFont="1" applyFill="1" applyBorder="1" applyAlignment="1">
      <alignment vertical="center"/>
    </xf>
    <xf numFmtId="0" fontId="53" fillId="4" borderId="28" xfId="0" applyFont="1" applyFill="1" applyBorder="1" applyAlignment="1">
      <alignment horizontal="center" vertical="center" wrapText="1"/>
    </xf>
    <xf numFmtId="0" fontId="47" fillId="0" borderId="168" xfId="0" applyFont="1" applyFill="1" applyBorder="1" applyAlignment="1">
      <alignment vertical="center"/>
    </xf>
    <xf numFmtId="0" fontId="54" fillId="0" borderId="42" xfId="0" applyFont="1" applyBorder="1" applyAlignment="1">
      <alignment vertical="center"/>
    </xf>
    <xf numFmtId="0" fontId="54" fillId="0" borderId="43" xfId="0" applyFont="1" applyBorder="1" applyAlignment="1">
      <alignment vertical="center"/>
    </xf>
    <xf numFmtId="0" fontId="55" fillId="0" borderId="43" xfId="0" applyFont="1" applyBorder="1" applyAlignment="1">
      <alignment vertical="center"/>
    </xf>
    <xf numFmtId="0" fontId="55" fillId="0" borderId="44" xfId="0" applyFont="1" applyFill="1" applyBorder="1" applyAlignment="1">
      <alignment vertical="center"/>
    </xf>
    <xf numFmtId="0" fontId="48" fillId="0" borderId="0" xfId="0" applyFont="1" applyFill="1" applyBorder="1" applyAlignment="1">
      <alignment horizontal="center" vertical="center"/>
    </xf>
    <xf numFmtId="1" fontId="56" fillId="0" borderId="0" xfId="0" applyNumberFormat="1" applyFont="1" applyFill="1" applyBorder="1" applyAlignment="1">
      <alignment horizontal="center" vertical="center"/>
    </xf>
    <xf numFmtId="0" fontId="55" fillId="0" borderId="0" xfId="0" applyFont="1" applyFill="1" applyBorder="1" applyAlignment="1"/>
    <xf numFmtId="0" fontId="55" fillId="0" borderId="52" xfId="0" applyFont="1" applyFill="1" applyBorder="1" applyAlignment="1"/>
    <xf numFmtId="0" fontId="55" fillId="0" borderId="11" xfId="0" applyFont="1" applyFill="1" applyBorder="1" applyAlignment="1"/>
    <xf numFmtId="0" fontId="57" fillId="4" borderId="158" xfId="0" applyFont="1" applyFill="1" applyBorder="1" applyAlignment="1"/>
    <xf numFmtId="0" fontId="57" fillId="4" borderId="2" xfId="0" applyFont="1" applyFill="1" applyBorder="1" applyAlignment="1"/>
    <xf numFmtId="0" fontId="57" fillId="4" borderId="24" xfId="0" applyFont="1" applyFill="1" applyBorder="1" applyAlignment="1"/>
    <xf numFmtId="0" fontId="57" fillId="4" borderId="23" xfId="0" applyFont="1" applyFill="1" applyBorder="1" applyAlignment="1"/>
    <xf numFmtId="0" fontId="57" fillId="4" borderId="31" xfId="0" applyFont="1" applyFill="1" applyBorder="1" applyAlignment="1"/>
    <xf numFmtId="0" fontId="60" fillId="0" borderId="11" xfId="0" applyFont="1" applyFill="1" applyBorder="1" applyAlignment="1">
      <alignment horizontal="center" vertical="center"/>
    </xf>
    <xf numFmtId="0" fontId="47" fillId="0" borderId="11" xfId="0" applyFont="1" applyFill="1" applyBorder="1" applyAlignment="1">
      <alignment horizontal="center" vertical="center"/>
    </xf>
    <xf numFmtId="0" fontId="64" fillId="0" borderId="11" xfId="0" applyFont="1" applyFill="1" applyBorder="1" applyAlignment="1">
      <alignment horizontal="center" vertical="center" wrapText="1"/>
    </xf>
    <xf numFmtId="0" fontId="57" fillId="0" borderId="11" xfId="0" applyFont="1" applyFill="1" applyBorder="1" applyAlignment="1">
      <alignment horizontal="center" vertical="center" wrapText="1"/>
    </xf>
    <xf numFmtId="0" fontId="67" fillId="0" borderId="78" xfId="0" applyFont="1" applyBorder="1" applyAlignment="1">
      <alignment horizontal="center" vertical="center" wrapText="1"/>
    </xf>
    <xf numFmtId="0" fontId="67" fillId="0" borderId="78" xfId="0" applyFont="1" applyBorder="1" applyAlignment="1">
      <alignment horizontal="justify" vertical="center"/>
    </xf>
    <xf numFmtId="165" fontId="47" fillId="0" borderId="0" xfId="0" applyNumberFormat="1" applyFont="1" applyAlignment="1">
      <alignment vertical="center"/>
    </xf>
    <xf numFmtId="0" fontId="67" fillId="0" borderId="31" xfId="0" applyFont="1" applyBorder="1" applyAlignment="1">
      <alignment horizontal="center" vertical="center" wrapText="1"/>
    </xf>
    <xf numFmtId="0" fontId="67" fillId="0" borderId="31" xfId="0" applyFont="1" applyBorder="1" applyAlignment="1">
      <alignment horizontal="justify" vertical="center" wrapText="1"/>
    </xf>
    <xf numFmtId="0" fontId="70" fillId="0" borderId="0" xfId="0" applyFont="1" applyAlignment="1">
      <alignment horizontal="center" vertical="center"/>
    </xf>
    <xf numFmtId="166" fontId="47" fillId="0" borderId="0" xfId="0" applyNumberFormat="1" applyFont="1" applyAlignment="1">
      <alignment vertical="center"/>
    </xf>
    <xf numFmtId="0" fontId="67" fillId="0" borderId="30" xfId="0" applyFont="1" applyBorder="1" applyAlignment="1">
      <alignment horizontal="center" vertical="center" wrapText="1"/>
    </xf>
    <xf numFmtId="0" fontId="67" fillId="0" borderId="30" xfId="0" applyFont="1" applyBorder="1" applyAlignment="1">
      <alignment horizontal="justify" vertical="center" wrapText="1"/>
    </xf>
    <xf numFmtId="0" fontId="67" fillId="0" borderId="38" xfId="0" applyFont="1" applyBorder="1" applyAlignment="1">
      <alignment horizontal="center" vertical="center" wrapText="1"/>
    </xf>
    <xf numFmtId="0" fontId="67" fillId="0" borderId="5" xfId="0" applyFont="1" applyBorder="1" applyAlignment="1">
      <alignment horizontal="center" vertical="center" wrapText="1"/>
    </xf>
    <xf numFmtId="0" fontId="48" fillId="4" borderId="5" xfId="0" applyFont="1" applyFill="1" applyBorder="1" applyAlignment="1">
      <alignment horizontal="center" vertical="center" wrapText="1"/>
    </xf>
    <xf numFmtId="0" fontId="56" fillId="4" borderId="5" xfId="0" applyFont="1" applyFill="1" applyBorder="1" applyAlignment="1">
      <alignment horizontal="center" vertical="center" wrapText="1"/>
    </xf>
    <xf numFmtId="0" fontId="47" fillId="4" borderId="51" xfId="0" applyFont="1" applyFill="1" applyBorder="1" applyAlignment="1">
      <alignment horizontal="center" vertical="center"/>
    </xf>
    <xf numFmtId="0" fontId="68" fillId="5" borderId="182" xfId="0" applyFont="1" applyFill="1" applyBorder="1" applyAlignment="1">
      <alignment horizontal="center" vertical="center"/>
    </xf>
    <xf numFmtId="0" fontId="57" fillId="5" borderId="183" xfId="0" applyFont="1" applyFill="1" applyBorder="1" applyAlignment="1">
      <alignment horizontal="center" vertical="center"/>
    </xf>
    <xf numFmtId="0" fontId="57" fillId="5" borderId="184" xfId="0" applyFont="1" applyFill="1" applyBorder="1" applyAlignment="1">
      <alignment horizontal="center" vertical="center"/>
    </xf>
    <xf numFmtId="0" fontId="67" fillId="0" borderId="40" xfId="0" applyFont="1" applyBorder="1" applyAlignment="1">
      <alignment horizontal="center" vertical="center" wrapText="1"/>
    </xf>
    <xf numFmtId="0" fontId="67" fillId="0" borderId="40" xfId="0" applyFont="1" applyBorder="1" applyAlignment="1">
      <alignment horizontal="justify" vertical="center" wrapText="1"/>
    </xf>
    <xf numFmtId="0" fontId="67" fillId="0" borderId="28" xfId="0" applyFont="1" applyBorder="1" applyAlignment="1">
      <alignment horizontal="center" vertical="center" wrapText="1"/>
    </xf>
    <xf numFmtId="0" fontId="67" fillId="0" borderId="28" xfId="0" applyFont="1" applyBorder="1" applyAlignment="1">
      <alignment horizontal="justify" vertical="center"/>
    </xf>
    <xf numFmtId="0" fontId="47" fillId="0" borderId="11" xfId="0" applyFont="1" applyFill="1" applyBorder="1" applyAlignment="1">
      <alignment vertical="top" wrapText="1"/>
    </xf>
    <xf numFmtId="0" fontId="67" fillId="0" borderId="31" xfId="0" applyFont="1" applyBorder="1" applyAlignment="1">
      <alignment horizontal="justify" vertical="center"/>
    </xf>
    <xf numFmtId="0" fontId="67" fillId="0" borderId="38" xfId="0" applyFont="1" applyBorder="1" applyAlignment="1">
      <alignment horizontal="justify" vertical="center"/>
    </xf>
    <xf numFmtId="0" fontId="47" fillId="0" borderId="11" xfId="0" applyFont="1" applyFill="1" applyBorder="1" applyAlignment="1">
      <alignment horizontal="center" vertical="center" wrapText="1"/>
    </xf>
    <xf numFmtId="0" fontId="67" fillId="0" borderId="28" xfId="0" applyFont="1" applyBorder="1" applyAlignment="1">
      <alignment horizontal="justify" vertical="center" wrapText="1"/>
    </xf>
    <xf numFmtId="0" fontId="67" fillId="0" borderId="84" xfId="0" applyFont="1" applyBorder="1" applyAlignment="1">
      <alignment horizontal="center" vertical="center" wrapText="1"/>
    </xf>
    <xf numFmtId="0" fontId="67" fillId="0" borderId="84" xfId="0" applyFont="1" applyBorder="1" applyAlignment="1">
      <alignment horizontal="justify" vertical="center" wrapText="1"/>
    </xf>
    <xf numFmtId="0" fontId="67" fillId="0" borderId="93" xfId="0" applyFont="1" applyBorder="1" applyAlignment="1">
      <alignment horizontal="center" vertical="center" wrapText="1"/>
    </xf>
    <xf numFmtId="0" fontId="67" fillId="0" borderId="1" xfId="0" applyFont="1" applyBorder="1" applyAlignment="1">
      <alignment horizontal="justify" vertical="center" wrapText="1"/>
    </xf>
    <xf numFmtId="0" fontId="67" fillId="0" borderId="2" xfId="0" applyFont="1" applyBorder="1" applyAlignment="1">
      <alignment horizontal="justify" vertical="center" wrapText="1"/>
    </xf>
    <xf numFmtId="0" fontId="67" fillId="0" borderId="2" xfId="0" applyFont="1" applyBorder="1" applyAlignment="1">
      <alignment vertical="center"/>
    </xf>
    <xf numFmtId="0" fontId="67" fillId="0" borderId="0" xfId="0" applyFont="1" applyBorder="1" applyAlignment="1">
      <alignment vertical="center"/>
    </xf>
    <xf numFmtId="0" fontId="67" fillId="0" borderId="14" xfId="0" applyFont="1" applyBorder="1" applyAlignment="1">
      <alignment horizontal="justify" vertical="center" wrapText="1"/>
    </xf>
    <xf numFmtId="0" fontId="67" fillId="0" borderId="26" xfId="0" applyFont="1" applyBorder="1" applyAlignment="1">
      <alignment vertical="center"/>
    </xf>
    <xf numFmtId="0" fontId="47" fillId="0" borderId="11" xfId="0" applyFont="1" applyFill="1" applyBorder="1" applyAlignment="1">
      <alignment horizontal="left" vertical="center" wrapText="1"/>
    </xf>
    <xf numFmtId="0" fontId="67" fillId="0" borderId="27" xfId="0" applyFont="1" applyBorder="1" applyAlignment="1">
      <alignment horizontal="justify" vertical="center" wrapText="1"/>
    </xf>
    <xf numFmtId="0" fontId="67" fillId="0" borderId="4" xfId="0" applyFont="1" applyBorder="1" applyAlignment="1">
      <alignment horizontal="justify" vertical="center" wrapText="1"/>
    </xf>
    <xf numFmtId="0" fontId="67" fillId="0" borderId="12" xfId="0" applyFont="1" applyBorder="1" applyAlignment="1">
      <alignment horizontal="justify" vertical="center" wrapText="1"/>
    </xf>
    <xf numFmtId="0" fontId="67" fillId="0" borderId="12" xfId="0" applyFont="1" applyBorder="1" applyAlignment="1">
      <alignment vertical="center"/>
    </xf>
    <xf numFmtId="0" fontId="67" fillId="0" borderId="3" xfId="0" applyFont="1" applyBorder="1" applyAlignment="1">
      <alignment horizontal="justify" vertical="center" wrapText="1"/>
    </xf>
    <xf numFmtId="0" fontId="67" fillId="0" borderId="26" xfId="0" applyFont="1" applyFill="1" applyBorder="1" applyAlignment="1">
      <alignment vertical="center"/>
    </xf>
    <xf numFmtId="0" fontId="67" fillId="0" borderId="2" xfId="0" applyFont="1" applyFill="1" applyBorder="1" applyAlignment="1">
      <alignment horizontal="justify" vertical="center" wrapText="1"/>
    </xf>
    <xf numFmtId="0" fontId="67" fillId="0" borderId="26" xfId="0" applyFont="1" applyBorder="1" applyAlignment="1">
      <alignment horizontal="justify" vertical="center" wrapText="1"/>
    </xf>
    <xf numFmtId="0" fontId="67" fillId="0" borderId="2" xfId="0" applyFont="1" applyBorder="1" applyAlignment="1">
      <alignment vertical="center" wrapText="1"/>
    </xf>
    <xf numFmtId="0" fontId="47" fillId="0" borderId="0" xfId="0" applyFont="1" applyBorder="1" applyAlignment="1">
      <alignment horizontal="center" vertical="center"/>
    </xf>
    <xf numFmtId="0" fontId="48" fillId="4" borderId="5" xfId="0" applyFont="1" applyFill="1" applyBorder="1" applyAlignment="1">
      <alignment vertical="center" wrapText="1"/>
    </xf>
    <xf numFmtId="0" fontId="56" fillId="4" borderId="5" xfId="0" applyFont="1" applyFill="1" applyBorder="1" applyAlignment="1">
      <alignment vertical="center" wrapText="1"/>
    </xf>
    <xf numFmtId="0" fontId="47" fillId="4" borderId="51" xfId="0" applyFont="1" applyFill="1" applyBorder="1" applyAlignment="1">
      <alignment vertical="center" wrapText="1"/>
    </xf>
    <xf numFmtId="0" fontId="47" fillId="0" borderId="11" xfId="0" applyFont="1" applyFill="1" applyBorder="1" applyAlignment="1">
      <alignment vertical="center" wrapText="1"/>
    </xf>
    <xf numFmtId="0" fontId="48" fillId="4" borderId="116" xfId="0" applyFont="1" applyFill="1" applyBorder="1" applyAlignment="1">
      <alignment horizontal="center" vertical="center" wrapText="1"/>
    </xf>
    <xf numFmtId="0" fontId="56" fillId="4" borderId="116" xfId="0" applyFont="1" applyFill="1" applyBorder="1" applyAlignment="1">
      <alignment horizontal="center" vertical="center" wrapText="1"/>
    </xf>
    <xf numFmtId="0" fontId="47" fillId="4" borderId="129" xfId="0" applyFont="1" applyFill="1" applyBorder="1" applyAlignment="1">
      <alignment horizontal="center" vertical="center"/>
    </xf>
    <xf numFmtId="0" fontId="67" fillId="4" borderId="2" xfId="0" applyFont="1" applyFill="1" applyBorder="1" applyAlignment="1">
      <alignment horizontal="justify" vertical="center" wrapText="1"/>
    </xf>
    <xf numFmtId="0" fontId="67" fillId="0" borderId="2" xfId="0" applyFont="1" applyBorder="1" applyAlignment="1">
      <alignment horizontal="left" vertical="center" wrapText="1"/>
    </xf>
    <xf numFmtId="0" fontId="47" fillId="0" borderId="8" xfId="0" applyFont="1" applyBorder="1" applyAlignment="1">
      <alignment vertical="center"/>
    </xf>
    <xf numFmtId="0" fontId="47" fillId="0" borderId="17" xfId="0" applyFont="1" applyBorder="1" applyAlignment="1">
      <alignment vertical="center"/>
    </xf>
    <xf numFmtId="0" fontId="48" fillId="0" borderId="17" xfId="0" applyFont="1" applyBorder="1" applyAlignment="1">
      <alignment vertical="center"/>
    </xf>
    <xf numFmtId="0" fontId="47" fillId="0" borderId="17" xfId="0" applyFont="1" applyBorder="1" applyAlignment="1">
      <alignment horizontal="center" vertical="center"/>
    </xf>
    <xf numFmtId="0" fontId="67" fillId="0" borderId="17" xfId="0" applyFont="1" applyBorder="1" applyAlignment="1">
      <alignment vertical="center"/>
    </xf>
    <xf numFmtId="0" fontId="56" fillId="0" borderId="17" xfId="0" applyFont="1" applyBorder="1" applyAlignment="1">
      <alignment vertical="center"/>
    </xf>
    <xf numFmtId="0" fontId="47" fillId="0" borderId="9" xfId="0" applyFont="1" applyFill="1" applyBorder="1" applyAlignment="1">
      <alignment vertical="center"/>
    </xf>
    <xf numFmtId="0" fontId="47" fillId="0" borderId="169" xfId="0" applyFont="1" applyBorder="1" applyAlignment="1">
      <alignment vertical="center"/>
    </xf>
    <xf numFmtId="1" fontId="68" fillId="0" borderId="170" xfId="0" applyNumberFormat="1" applyFont="1" applyBorder="1" applyAlignment="1">
      <alignment horizontal="center" vertical="center"/>
    </xf>
    <xf numFmtId="0" fontId="47" fillId="0" borderId="171" xfId="0" applyFont="1" applyBorder="1" applyAlignment="1">
      <alignment vertical="center"/>
    </xf>
    <xf numFmtId="0" fontId="67" fillId="0" borderId="0" xfId="0" applyFont="1" applyAlignment="1">
      <alignment vertical="center"/>
    </xf>
    <xf numFmtId="0" fontId="56" fillId="0" borderId="0" xfId="0" applyFont="1" applyAlignment="1">
      <alignment vertical="center"/>
    </xf>
    <xf numFmtId="0" fontId="56" fillId="0" borderId="0" xfId="0" applyFont="1" applyAlignment="1">
      <alignment horizontal="center" vertical="center"/>
    </xf>
    <xf numFmtId="1" fontId="56" fillId="0" borderId="0" xfId="0" applyNumberFormat="1" applyFont="1" applyAlignment="1">
      <alignment horizontal="center" vertical="center"/>
    </xf>
    <xf numFmtId="0" fontId="70" fillId="0" borderId="0" xfId="0" applyFont="1" applyBorder="1" applyAlignment="1">
      <alignment horizontal="center" vertical="center"/>
    </xf>
    <xf numFmtId="0" fontId="41" fillId="0" borderId="0" xfId="0" applyFont="1" applyBorder="1" applyAlignment="1">
      <alignment vertical="center" wrapText="1"/>
    </xf>
    <xf numFmtId="0" fontId="6" fillId="0" borderId="80" xfId="0" applyFont="1" applyBorder="1" applyAlignment="1">
      <alignment horizontal="center" vertical="center" wrapText="1"/>
    </xf>
    <xf numFmtId="0" fontId="6" fillId="0" borderId="85" xfId="0" applyFont="1" applyBorder="1" applyAlignment="1">
      <alignment horizontal="center" vertical="center" wrapText="1"/>
    </xf>
    <xf numFmtId="0" fontId="29" fillId="0" borderId="0" xfId="0" applyFont="1" applyBorder="1" applyAlignment="1">
      <alignment vertical="center"/>
    </xf>
    <xf numFmtId="0" fontId="29" fillId="0" borderId="0" xfId="0" applyFont="1" applyFill="1" applyBorder="1" applyAlignment="1">
      <alignment vertical="center"/>
    </xf>
    <xf numFmtId="0" fontId="41" fillId="0" borderId="106" xfId="0" applyFont="1" applyBorder="1" applyAlignment="1">
      <alignment horizontal="center" vertical="center"/>
    </xf>
    <xf numFmtId="0" fontId="41" fillId="0" borderId="108" xfId="0" applyFont="1" applyBorder="1" applyAlignment="1">
      <alignment horizontal="center" vertical="center"/>
    </xf>
    <xf numFmtId="0" fontId="41" fillId="0" borderId="110" xfId="0" applyFont="1" applyBorder="1" applyAlignment="1">
      <alignment horizontal="center" vertical="center"/>
    </xf>
    <xf numFmtId="0" fontId="41" fillId="0" borderId="0" xfId="0" applyFont="1" applyBorder="1" applyAlignment="1">
      <alignment horizontal="left" vertical="center" wrapText="1"/>
    </xf>
    <xf numFmtId="0" fontId="32" fillId="0" borderId="218" xfId="0" applyFont="1" applyFill="1" applyBorder="1" applyAlignment="1">
      <alignment horizontal="left" vertical="center" wrapText="1"/>
    </xf>
    <xf numFmtId="0" fontId="32" fillId="0" borderId="61" xfId="0" applyFont="1" applyFill="1" applyBorder="1" applyAlignment="1">
      <alignment horizontal="left" vertical="center" wrapText="1"/>
    </xf>
    <xf numFmtId="0" fontId="7" fillId="0" borderId="208" xfId="0" applyFont="1" applyBorder="1" applyAlignment="1">
      <alignment vertical="center"/>
    </xf>
    <xf numFmtId="0" fontId="6" fillId="0" borderId="220" xfId="0" applyFont="1" applyBorder="1" applyAlignment="1">
      <alignment horizontal="center" vertical="center" wrapText="1"/>
    </xf>
    <xf numFmtId="0" fontId="11" fillId="0" borderId="222" xfId="0" applyFont="1" applyFill="1" applyBorder="1" applyAlignment="1">
      <alignment horizontal="left" vertical="center" wrapText="1"/>
    </xf>
    <xf numFmtId="0" fontId="4" fillId="0" borderId="223" xfId="0" applyFont="1" applyFill="1" applyBorder="1" applyAlignment="1">
      <alignment horizontal="center" vertical="center" wrapText="1"/>
    </xf>
    <xf numFmtId="0" fontId="32" fillId="0" borderId="219" xfId="0" applyFont="1" applyFill="1" applyBorder="1" applyAlignment="1">
      <alignment horizontal="left" vertical="center" wrapText="1"/>
    </xf>
    <xf numFmtId="0" fontId="32" fillId="0" borderId="222" xfId="0" applyFont="1" applyBorder="1" applyAlignment="1">
      <alignment vertical="center" wrapText="1"/>
    </xf>
    <xf numFmtId="0" fontId="32" fillId="0" borderId="26" xfId="0" applyFont="1" applyBorder="1" applyAlignment="1">
      <alignment vertical="top" wrapText="1"/>
    </xf>
    <xf numFmtId="0" fontId="11" fillId="0" borderId="203" xfId="0" applyFont="1" applyFill="1" applyBorder="1" applyAlignment="1">
      <alignment horizontal="left" vertical="center" wrapText="1"/>
    </xf>
    <xf numFmtId="0" fontId="4" fillId="0" borderId="125" xfId="0" applyFont="1" applyFill="1" applyBorder="1" applyAlignment="1">
      <alignment horizontal="center" vertical="center" wrapText="1"/>
    </xf>
    <xf numFmtId="0" fontId="67" fillId="0" borderId="13" xfId="0" applyFont="1" applyBorder="1" applyAlignment="1">
      <alignment vertical="center"/>
    </xf>
    <xf numFmtId="0" fontId="67" fillId="0" borderId="24" xfId="0" applyFont="1" applyBorder="1" applyAlignment="1">
      <alignment horizontal="justify" vertical="center" wrapText="1"/>
    </xf>
    <xf numFmtId="0" fontId="67" fillId="0" borderId="99" xfId="0" applyFont="1" applyBorder="1" applyAlignment="1">
      <alignment horizontal="justify" vertical="center" wrapText="1"/>
    </xf>
    <xf numFmtId="0" fontId="67" fillId="0" borderId="13" xfId="0" applyFont="1" applyBorder="1" applyAlignment="1">
      <alignment horizontal="justify" vertical="center" wrapText="1"/>
    </xf>
    <xf numFmtId="0" fontId="43" fillId="13" borderId="196" xfId="0" applyFont="1" applyFill="1" applyBorder="1" applyAlignment="1">
      <alignment horizontal="center" vertical="center" wrapText="1"/>
    </xf>
    <xf numFmtId="0" fontId="21" fillId="0" borderId="16" xfId="0" applyFont="1" applyBorder="1" applyAlignment="1">
      <alignment horizontal="center" vertical="center"/>
    </xf>
    <xf numFmtId="0" fontId="21" fillId="0" borderId="0" xfId="0" applyFont="1" applyBorder="1" applyAlignment="1">
      <alignment horizontal="center" vertical="center"/>
    </xf>
    <xf numFmtId="0" fontId="1" fillId="0" borderId="142" xfId="0" applyFont="1" applyBorder="1" applyAlignment="1">
      <alignment horizontal="center" vertical="center" wrapText="1"/>
    </xf>
    <xf numFmtId="0" fontId="1" fillId="0" borderId="143" xfId="0" applyFont="1" applyBorder="1" applyAlignment="1">
      <alignment horizontal="center" vertical="center" wrapText="1"/>
    </xf>
    <xf numFmtId="0" fontId="1" fillId="0" borderId="146" xfId="0" applyFont="1" applyBorder="1" applyAlignment="1">
      <alignment horizontal="center" vertical="center" wrapText="1"/>
    </xf>
    <xf numFmtId="0" fontId="1" fillId="0" borderId="144" xfId="0" applyFont="1" applyBorder="1" applyAlignment="1">
      <alignment horizontal="center" vertical="center" wrapText="1"/>
    </xf>
    <xf numFmtId="0" fontId="1" fillId="0" borderId="147" xfId="0" applyFont="1" applyBorder="1" applyAlignment="1">
      <alignment horizontal="center" vertical="center" wrapText="1"/>
    </xf>
    <xf numFmtId="0" fontId="1" fillId="0" borderId="148" xfId="0" applyFont="1" applyBorder="1" applyAlignment="1">
      <alignment horizontal="center" vertical="center" wrapText="1"/>
    </xf>
    <xf numFmtId="0" fontId="1" fillId="0" borderId="149" xfId="0" applyFont="1" applyBorder="1" applyAlignment="1">
      <alignment horizontal="center" vertical="center" wrapText="1"/>
    </xf>
    <xf numFmtId="0" fontId="1" fillId="0" borderId="145" xfId="0" applyFont="1" applyBorder="1" applyAlignment="1">
      <alignment horizontal="center" vertical="center" wrapText="1"/>
    </xf>
    <xf numFmtId="0" fontId="1" fillId="0" borderId="221"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50" xfId="0" applyFont="1" applyBorder="1" applyAlignment="1">
      <alignment horizontal="center" vertical="center" wrapText="1"/>
    </xf>
    <xf numFmtId="0" fontId="1" fillId="0" borderId="15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12" xfId="0" applyFont="1" applyBorder="1" applyAlignment="1">
      <alignment horizontal="center" vertical="center" wrapText="1"/>
    </xf>
    <xf numFmtId="0" fontId="1" fillId="0" borderId="17" xfId="0" applyFont="1" applyBorder="1" applyAlignment="1">
      <alignment horizontal="center" vertical="center" wrapText="1"/>
    </xf>
    <xf numFmtId="0" fontId="21" fillId="0" borderId="0" xfId="0" applyFont="1" applyAlignment="1">
      <alignment horizontal="center" vertical="center"/>
    </xf>
    <xf numFmtId="0" fontId="77" fillId="0" borderId="2" xfId="0" applyFont="1" applyFill="1" applyBorder="1" applyAlignment="1">
      <alignment horizontal="left" vertical="center" wrapText="1"/>
    </xf>
    <xf numFmtId="0" fontId="77" fillId="0" borderId="14" xfId="0" applyFont="1" applyFill="1" applyBorder="1" applyAlignment="1">
      <alignment horizontal="left" vertical="center" wrapText="1"/>
    </xf>
    <xf numFmtId="0" fontId="75" fillId="0" borderId="142" xfId="0" applyFont="1" applyBorder="1" applyAlignment="1">
      <alignment horizontal="center" vertical="center" wrapText="1"/>
    </xf>
    <xf numFmtId="0" fontId="75" fillId="0" borderId="143" xfId="0" applyFont="1" applyBorder="1" applyAlignment="1">
      <alignment horizontal="center" vertical="center" wrapText="1"/>
    </xf>
    <xf numFmtId="0" fontId="78" fillId="0" borderId="6" xfId="0" applyFont="1" applyBorder="1"/>
    <xf numFmtId="0" fontId="78" fillId="0" borderId="16" xfId="0" applyFont="1" applyBorder="1"/>
    <xf numFmtId="0" fontId="78" fillId="0" borderId="7" xfId="0" applyFont="1" applyBorder="1"/>
    <xf numFmtId="0" fontId="78" fillId="0" borderId="0" xfId="0" applyFont="1"/>
    <xf numFmtId="0" fontId="78" fillId="0" borderId="10" xfId="0" applyFont="1" applyBorder="1"/>
    <xf numFmtId="0" fontId="78" fillId="0" borderId="11" xfId="0" applyFont="1" applyBorder="1"/>
    <xf numFmtId="0" fontId="78" fillId="0" borderId="10" xfId="0" applyFont="1" applyFill="1" applyBorder="1"/>
    <xf numFmtId="0" fontId="79" fillId="0" borderId="0" xfId="0" applyFont="1" applyFill="1" applyBorder="1" applyAlignment="1">
      <alignment horizontal="center" vertical="center"/>
    </xf>
    <xf numFmtId="0" fontId="78" fillId="0" borderId="11" xfId="0" applyFont="1" applyFill="1" applyBorder="1"/>
    <xf numFmtId="0" fontId="78" fillId="0" borderId="0" xfId="0" applyFont="1" applyFill="1"/>
    <xf numFmtId="0" fontId="78" fillId="0" borderId="0" xfId="0" applyFont="1" applyBorder="1"/>
    <xf numFmtId="0" fontId="81" fillId="0" borderId="0" xfId="0" applyFont="1" applyFill="1" applyBorder="1" applyAlignment="1">
      <alignment horizontal="center" vertical="center"/>
    </xf>
    <xf numFmtId="49" fontId="80" fillId="0" borderId="0" xfId="1" applyNumberFormat="1" applyFont="1" applyFill="1" applyBorder="1" applyAlignment="1">
      <alignment horizontal="center" vertical="center"/>
    </xf>
    <xf numFmtId="0" fontId="78" fillId="0" borderId="8" xfId="0" applyFont="1" applyBorder="1"/>
    <xf numFmtId="0" fontId="78" fillId="0" borderId="17" xfId="0" applyFont="1" applyBorder="1"/>
    <xf numFmtId="0" fontId="78" fillId="0" borderId="9" xfId="0" applyFont="1" applyBorder="1"/>
    <xf numFmtId="0" fontId="7" fillId="0" borderId="10" xfId="0" applyFont="1" applyFill="1" applyBorder="1"/>
    <xf numFmtId="0" fontId="2" fillId="0" borderId="0" xfId="0" applyFont="1" applyFill="1"/>
    <xf numFmtId="0" fontId="7" fillId="0" borderId="11" xfId="0" applyFont="1" applyFill="1" applyBorder="1"/>
    <xf numFmtId="0" fontId="11" fillId="0" borderId="31" xfId="0" applyFont="1" applyBorder="1" applyAlignment="1">
      <alignment horizontal="justify" vertical="center"/>
    </xf>
    <xf numFmtId="0" fontId="11" fillId="0" borderId="31" xfId="0" applyFont="1" applyBorder="1" applyAlignment="1">
      <alignment horizontal="justify" vertical="center" wrapText="1"/>
    </xf>
    <xf numFmtId="0" fontId="11" fillId="0" borderId="30" xfId="0" applyFont="1" applyBorder="1" applyAlignment="1">
      <alignment horizontal="justify" vertical="center" wrapText="1"/>
    </xf>
    <xf numFmtId="0" fontId="7" fillId="0" borderId="55" xfId="0" applyFont="1" applyBorder="1" applyAlignment="1">
      <alignment vertical="center"/>
    </xf>
    <xf numFmtId="0" fontId="7" fillId="0" borderId="52" xfId="0" applyFont="1" applyBorder="1" applyAlignment="1">
      <alignment vertical="center"/>
    </xf>
    <xf numFmtId="0" fontId="11" fillId="0" borderId="2" xfId="0" applyFont="1" applyBorder="1" applyAlignment="1">
      <alignment horizontal="justify" vertical="center" wrapText="1"/>
    </xf>
    <xf numFmtId="0" fontId="47" fillId="0" borderId="0" xfId="0" applyFont="1" applyBorder="1" applyAlignment="1">
      <alignment horizontal="center" vertical="center"/>
    </xf>
    <xf numFmtId="0" fontId="48" fillId="0" borderId="0" xfId="0" applyFont="1" applyBorder="1" applyAlignment="1">
      <alignment vertical="center"/>
    </xf>
    <xf numFmtId="0" fontId="47" fillId="0" borderId="242" xfId="0" applyFont="1" applyBorder="1" applyAlignment="1">
      <alignment vertical="center"/>
    </xf>
    <xf numFmtId="0" fontId="47" fillId="0" borderId="243" xfId="0" applyFont="1" applyBorder="1" applyAlignment="1">
      <alignment vertical="center"/>
    </xf>
    <xf numFmtId="0" fontId="48" fillId="0" borderId="243" xfId="0" applyFont="1" applyBorder="1" applyAlignment="1">
      <alignment vertical="center"/>
    </xf>
    <xf numFmtId="0" fontId="47" fillId="0" borderId="243" xfId="0" applyFont="1" applyBorder="1" applyAlignment="1">
      <alignment horizontal="center" vertical="center"/>
    </xf>
    <xf numFmtId="0" fontId="47" fillId="0" borderId="244" xfId="0" applyFont="1" applyBorder="1" applyAlignment="1">
      <alignment vertical="center"/>
    </xf>
    <xf numFmtId="0" fontId="47" fillId="0" borderId="245" xfId="0" applyFont="1" applyBorder="1" applyAlignment="1">
      <alignment vertical="center"/>
    </xf>
    <xf numFmtId="0" fontId="47" fillId="0" borderId="246" xfId="0" applyFont="1" applyBorder="1" applyAlignment="1">
      <alignment vertical="center"/>
    </xf>
    <xf numFmtId="0" fontId="49" fillId="0" borderId="246" xfId="0" applyFont="1" applyFill="1" applyBorder="1" applyAlignment="1">
      <alignment horizontal="center" vertical="center"/>
    </xf>
    <xf numFmtId="0" fontId="18" fillId="5" borderId="0" xfId="0" applyFont="1" applyFill="1"/>
    <xf numFmtId="0" fontId="16" fillId="0" borderId="242" xfId="0" applyFont="1" applyBorder="1" applyAlignment="1">
      <alignment vertical="center" wrapText="1"/>
    </xf>
    <xf numFmtId="0" fontId="16" fillId="0" borderId="243" xfId="0" applyFont="1" applyBorder="1" applyAlignment="1">
      <alignment vertical="center" wrapText="1"/>
    </xf>
    <xf numFmtId="0" fontId="16" fillId="0" borderId="244" xfId="0" applyFont="1" applyBorder="1" applyAlignment="1">
      <alignment vertical="center" wrapText="1"/>
    </xf>
    <xf numFmtId="0" fontId="16" fillId="0" borderId="245" xfId="0" applyFont="1" applyBorder="1" applyAlignment="1">
      <alignment vertical="center" wrapText="1"/>
    </xf>
    <xf numFmtId="0" fontId="16" fillId="0" borderId="246" xfId="0" applyFont="1" applyBorder="1" applyAlignment="1">
      <alignment vertical="center" wrapText="1"/>
    </xf>
    <xf numFmtId="0" fontId="83" fillId="0" borderId="2" xfId="0" applyFont="1" applyBorder="1" applyAlignment="1">
      <alignment horizontal="center" vertical="center"/>
    </xf>
    <xf numFmtId="0" fontId="83" fillId="4" borderId="2" xfId="0" applyFont="1" applyFill="1" applyBorder="1" applyAlignment="1">
      <alignment horizontal="center" vertical="center"/>
    </xf>
    <xf numFmtId="0" fontId="83" fillId="5" borderId="2" xfId="0" applyFont="1" applyFill="1" applyBorder="1" applyAlignment="1">
      <alignment horizontal="center" vertical="center"/>
    </xf>
    <xf numFmtId="0" fontId="83" fillId="17" borderId="2" xfId="0" applyFont="1" applyFill="1" applyBorder="1" applyAlignment="1">
      <alignment horizontal="center" vertical="center"/>
    </xf>
    <xf numFmtId="0" fontId="83" fillId="0" borderId="4" xfId="0" applyFont="1" applyBorder="1" applyAlignment="1">
      <alignment horizontal="center" vertical="center"/>
    </xf>
    <xf numFmtId="0" fontId="83" fillId="0" borderId="2" xfId="0" applyFont="1" applyFill="1" applyBorder="1" applyAlignment="1">
      <alignment horizontal="center" vertical="center"/>
    </xf>
    <xf numFmtId="0" fontId="84" fillId="17" borderId="2" xfId="0" applyFont="1" applyFill="1" applyBorder="1" applyAlignment="1">
      <alignment horizontal="center" vertical="center"/>
    </xf>
    <xf numFmtId="0" fontId="83" fillId="4" borderId="4" xfId="0" applyFont="1" applyFill="1" applyBorder="1" applyAlignment="1">
      <alignment horizontal="center" vertical="center"/>
    </xf>
    <xf numFmtId="0" fontId="83" fillId="13" borderId="2" xfId="0" applyFont="1" applyFill="1" applyBorder="1" applyAlignment="1">
      <alignment horizontal="center" vertical="center"/>
    </xf>
    <xf numFmtId="0" fontId="83" fillId="13" borderId="2" xfId="0" applyFont="1" applyFill="1" applyBorder="1" applyAlignment="1">
      <alignment vertical="center" wrapText="1"/>
    </xf>
    <xf numFmtId="0" fontId="84" fillId="4" borderId="2" xfId="0" applyFont="1" applyFill="1" applyBorder="1" applyAlignment="1">
      <alignment horizontal="center" vertical="center"/>
    </xf>
    <xf numFmtId="0" fontId="83" fillId="0" borderId="206" xfId="0" applyFont="1" applyBorder="1" applyAlignment="1">
      <alignment horizontal="center" vertical="center"/>
    </xf>
    <xf numFmtId="0" fontId="83" fillId="0" borderId="0" xfId="0" applyFont="1" applyAlignment="1">
      <alignment vertical="center"/>
    </xf>
    <xf numFmtId="0" fontId="1" fillId="0" borderId="2"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2" xfId="0" applyFont="1" applyFill="1" applyBorder="1" applyAlignment="1">
      <alignment horizontal="justify" vertical="center" wrapText="1"/>
    </xf>
    <xf numFmtId="0" fontId="1" fillId="4" borderId="2" xfId="0" applyFont="1" applyFill="1" applyBorder="1" applyAlignment="1">
      <alignment horizontal="center" vertical="center" wrapText="1"/>
    </xf>
    <xf numFmtId="0" fontId="1" fillId="0" borderId="121" xfId="0" applyFont="1" applyBorder="1" applyAlignment="1">
      <alignment horizontal="center" vertical="center" wrapText="1"/>
    </xf>
    <xf numFmtId="0" fontId="21" fillId="0" borderId="206" xfId="0" applyFont="1" applyBorder="1"/>
    <xf numFmtId="0" fontId="67" fillId="0" borderId="31" xfId="0" applyFont="1" applyFill="1" applyBorder="1" applyAlignment="1">
      <alignment horizontal="center" vertical="center" wrapText="1"/>
    </xf>
    <xf numFmtId="0" fontId="67" fillId="0" borderId="30" xfId="0" applyFont="1" applyFill="1" applyBorder="1" applyAlignment="1">
      <alignment horizontal="center" vertical="center" wrapText="1"/>
    </xf>
    <xf numFmtId="0" fontId="67" fillId="0" borderId="14" xfId="0" applyFont="1" applyFill="1" applyBorder="1" applyAlignment="1">
      <alignment horizontal="justify" vertical="center" wrapText="1"/>
    </xf>
    <xf numFmtId="49" fontId="80" fillId="6" borderId="0" xfId="1" applyNumberFormat="1" applyFont="1" applyFill="1" applyBorder="1" applyAlignment="1">
      <alignment horizontal="center" vertical="center"/>
    </xf>
    <xf numFmtId="0" fontId="23" fillId="22" borderId="0" xfId="0" applyFont="1" applyFill="1" applyBorder="1" applyAlignment="1">
      <alignment horizontal="center" vertical="center"/>
    </xf>
    <xf numFmtId="0" fontId="9" fillId="6" borderId="0" xfId="0" applyFont="1" applyFill="1" applyBorder="1" applyAlignment="1">
      <alignment horizontal="center" vertical="center"/>
    </xf>
    <xf numFmtId="0" fontId="10" fillId="22" borderId="0" xfId="0" applyFont="1" applyFill="1" applyBorder="1" applyAlignment="1">
      <alignment horizontal="center" vertical="center"/>
    </xf>
    <xf numFmtId="0" fontId="41" fillId="0" borderId="0" xfId="0" applyFont="1" applyBorder="1" applyAlignment="1">
      <alignment vertical="top" wrapText="1"/>
    </xf>
    <xf numFmtId="0" fontId="41" fillId="0" borderId="0" xfId="0" applyFont="1" applyBorder="1" applyAlignment="1">
      <alignment vertical="center" wrapText="1"/>
    </xf>
    <xf numFmtId="0" fontId="25" fillId="0" borderId="0" xfId="0" applyFont="1" applyAlignment="1">
      <alignment horizontal="center" vertical="center"/>
    </xf>
    <xf numFmtId="0" fontId="7" fillId="0" borderId="0" xfId="0" applyFont="1" applyBorder="1" applyAlignment="1">
      <alignment horizontal="justify" vertical="center" wrapText="1"/>
    </xf>
    <xf numFmtId="0" fontId="7" fillId="0" borderId="0" xfId="0" applyFont="1" applyBorder="1" applyAlignment="1">
      <alignment horizontal="justify" vertical="top" wrapText="1"/>
    </xf>
    <xf numFmtId="0" fontId="7" fillId="0" borderId="0" xfId="0" applyFont="1" applyBorder="1" applyAlignment="1">
      <alignment vertical="center" wrapText="1"/>
    </xf>
    <xf numFmtId="0" fontId="41" fillId="0" borderId="0" xfId="0" applyFont="1" applyBorder="1" applyAlignment="1">
      <alignment horizontal="justify" vertical="center" wrapText="1"/>
    </xf>
    <xf numFmtId="0" fontId="74" fillId="0" borderId="0" xfId="0" applyFont="1" applyAlignment="1">
      <alignment horizontal="justify" vertical="center" wrapText="1"/>
    </xf>
    <xf numFmtId="0" fontId="41" fillId="0" borderId="0" xfId="0" applyFont="1" applyBorder="1" applyAlignment="1">
      <alignment horizontal="left" vertical="center" wrapText="1"/>
    </xf>
    <xf numFmtId="0" fontId="7" fillId="0" borderId="0" xfId="0" applyFont="1" applyBorder="1" applyAlignment="1">
      <alignment horizontal="left" vertical="center" wrapText="1"/>
    </xf>
    <xf numFmtId="0" fontId="51" fillId="0" borderId="45" xfId="0" applyFont="1" applyFill="1" applyBorder="1" applyAlignment="1">
      <alignment horizontal="center" vertical="center"/>
    </xf>
    <xf numFmtId="0" fontId="51" fillId="0" borderId="46" xfId="0" applyFont="1" applyFill="1" applyBorder="1" applyAlignment="1">
      <alignment horizontal="center" vertical="center"/>
    </xf>
    <xf numFmtId="0" fontId="52" fillId="0" borderId="46" xfId="0" applyFont="1" applyBorder="1" applyAlignment="1">
      <alignment horizontal="center" vertical="center"/>
    </xf>
    <xf numFmtId="0" fontId="0" fillId="0" borderId="47" xfId="0" applyBorder="1" applyAlignment="1">
      <alignment horizontal="center" vertical="center"/>
    </xf>
    <xf numFmtId="0" fontId="1" fillId="0" borderId="138" xfId="0" applyFont="1" applyBorder="1" applyAlignment="1">
      <alignment horizontal="center" vertical="center"/>
    </xf>
    <xf numFmtId="0" fontId="0" fillId="0" borderId="136" xfId="0" applyBorder="1" applyAlignment="1">
      <alignment horizontal="center" vertical="center"/>
    </xf>
    <xf numFmtId="0" fontId="0" fillId="0" borderId="137" xfId="0" applyBorder="1" applyAlignment="1">
      <alignment horizontal="center" vertical="center"/>
    </xf>
    <xf numFmtId="0" fontId="0" fillId="0" borderId="139" xfId="0" applyBorder="1" applyAlignment="1">
      <alignment horizontal="center" vertical="center"/>
    </xf>
    <xf numFmtId="0" fontId="11" fillId="0" borderId="138" xfId="0" applyFont="1" applyBorder="1" applyAlignment="1">
      <alignment horizontal="center" vertical="center" wrapText="1"/>
    </xf>
    <xf numFmtId="0" fontId="57" fillId="0" borderId="136" xfId="0" applyFont="1" applyBorder="1" applyAlignment="1">
      <alignment horizontal="center" vertical="center" wrapText="1"/>
    </xf>
    <xf numFmtId="0" fontId="57" fillId="0" borderId="137" xfId="0" applyFont="1" applyBorder="1" applyAlignment="1">
      <alignment horizontal="center" vertical="center" wrapText="1"/>
    </xf>
    <xf numFmtId="0" fontId="48" fillId="0" borderId="225" xfId="0" applyFont="1" applyBorder="1" applyAlignment="1">
      <alignment horizontal="justify" vertical="center" wrapText="1"/>
    </xf>
    <xf numFmtId="0" fontId="0" fillId="0" borderId="115" xfId="0" applyBorder="1" applyAlignment="1">
      <alignment horizontal="justify" vertical="center" wrapText="1"/>
    </xf>
    <xf numFmtId="0" fontId="69" fillId="0" borderId="225" xfId="0" applyFont="1" applyBorder="1" applyAlignment="1">
      <alignment horizontal="justify" vertical="center" wrapText="1"/>
    </xf>
    <xf numFmtId="0" fontId="69" fillId="0" borderId="231" xfId="0" applyFont="1" applyBorder="1" applyAlignment="1">
      <alignment horizontal="justify" vertical="center" wrapText="1"/>
    </xf>
    <xf numFmtId="0" fontId="0" fillId="0" borderId="130" xfId="0" applyBorder="1" applyAlignment="1">
      <alignment horizontal="justify" vertical="center" wrapText="1"/>
    </xf>
    <xf numFmtId="0" fontId="69" fillId="0" borderId="228" xfId="0" applyFont="1" applyBorder="1" applyAlignment="1">
      <alignment horizontal="justify" vertical="center" wrapText="1"/>
    </xf>
    <xf numFmtId="0" fontId="0" fillId="0" borderId="123" xfId="0" applyBorder="1" applyAlignment="1">
      <alignment horizontal="justify" vertical="center" wrapText="1"/>
    </xf>
    <xf numFmtId="0" fontId="48" fillId="0" borderId="229" xfId="0" applyFont="1" applyBorder="1" applyAlignment="1">
      <alignment horizontal="justify" vertical="center" wrapText="1"/>
    </xf>
    <xf numFmtId="0" fontId="0" fillId="0" borderId="124" xfId="0" applyBorder="1" applyAlignment="1">
      <alignment horizontal="justify" vertical="center" wrapText="1"/>
    </xf>
    <xf numFmtId="0" fontId="69" fillId="0" borderId="226" xfId="0" applyFont="1" applyBorder="1" applyAlignment="1">
      <alignment horizontal="justify" vertical="center" wrapText="1"/>
    </xf>
    <xf numFmtId="0" fontId="0" fillId="0" borderId="117" xfId="0" applyBorder="1" applyAlignment="1">
      <alignment horizontal="justify" vertical="center" wrapText="1"/>
    </xf>
    <xf numFmtId="0" fontId="48" fillId="0" borderId="227" xfId="0" applyFont="1" applyBorder="1" applyAlignment="1">
      <alignment horizontal="justify" vertical="center" wrapText="1"/>
    </xf>
    <xf numFmtId="0" fontId="0" fillId="0" borderId="145" xfId="0" applyBorder="1" applyAlignment="1">
      <alignment horizontal="justify" vertical="center" wrapText="1"/>
    </xf>
    <xf numFmtId="0" fontId="0" fillId="0" borderId="150" xfId="0" applyBorder="1" applyAlignment="1">
      <alignment horizontal="justify" vertical="center" wrapText="1"/>
    </xf>
    <xf numFmtId="0" fontId="0" fillId="0" borderId="212" xfId="0" applyBorder="1" applyAlignment="1">
      <alignment horizontal="justify" vertical="center" wrapText="1"/>
    </xf>
    <xf numFmtId="0" fontId="0" fillId="0" borderId="230" xfId="0" applyBorder="1" applyAlignment="1">
      <alignment horizontal="justify" vertical="center" wrapText="1"/>
    </xf>
    <xf numFmtId="0" fontId="0" fillId="0" borderId="144" xfId="0" applyBorder="1" applyAlignment="1">
      <alignment horizontal="justify" vertical="center" wrapText="1"/>
    </xf>
    <xf numFmtId="0" fontId="48" fillId="0" borderId="5" xfId="0" applyFont="1" applyBorder="1" applyAlignment="1">
      <alignment horizontal="left" vertical="center" wrapText="1"/>
    </xf>
    <xf numFmtId="0" fontId="0" fillId="0" borderId="5" xfId="0" applyBorder="1" applyAlignment="1">
      <alignment horizontal="left" vertical="center"/>
    </xf>
    <xf numFmtId="0" fontId="28" fillId="23" borderId="238" xfId="0" applyFont="1" applyFill="1" applyBorder="1" applyAlignment="1">
      <alignment horizontal="center" vertical="center" wrapText="1"/>
    </xf>
    <xf numFmtId="0" fontId="63" fillId="23" borderId="16" xfId="0" applyFont="1" applyFill="1" applyBorder="1" applyAlignment="1">
      <alignment horizontal="center" vertical="center" wrapText="1"/>
    </xf>
    <xf numFmtId="0" fontId="0" fillId="23" borderId="7" xfId="0" applyFill="1" applyBorder="1" applyAlignment="1">
      <alignment horizontal="center" vertical="center" wrapText="1"/>
    </xf>
    <xf numFmtId="0" fontId="63" fillId="23" borderId="241" xfId="0" applyFont="1" applyFill="1" applyBorder="1" applyAlignment="1">
      <alignment horizontal="center" vertical="center" wrapText="1"/>
    </xf>
    <xf numFmtId="0" fontId="63" fillId="23" borderId="17" xfId="0" applyFont="1" applyFill="1" applyBorder="1" applyAlignment="1">
      <alignment horizontal="center" vertical="center" wrapText="1"/>
    </xf>
    <xf numFmtId="0" fontId="0" fillId="23" borderId="9" xfId="0" applyFill="1" applyBorder="1" applyAlignment="1">
      <alignment horizontal="center" vertical="center" wrapText="1"/>
    </xf>
    <xf numFmtId="0" fontId="48" fillId="0" borderId="224" xfId="0" applyFont="1" applyBorder="1" applyAlignment="1">
      <alignment horizontal="justify" vertical="center" wrapText="1"/>
    </xf>
    <xf numFmtId="0" fontId="0" fillId="0" borderId="113" xfId="0" applyBorder="1" applyAlignment="1">
      <alignment horizontal="justify" vertical="center" wrapText="1"/>
    </xf>
    <xf numFmtId="0" fontId="69" fillId="0" borderId="232" xfId="0" applyFont="1" applyBorder="1" applyAlignment="1">
      <alignment horizontal="justify" vertical="center" wrapText="1"/>
    </xf>
    <xf numFmtId="0" fontId="0" fillId="0" borderId="235" xfId="0" applyBorder="1" applyAlignment="1">
      <alignment horizontal="justify" vertical="center" wrapText="1"/>
    </xf>
    <xf numFmtId="0" fontId="1" fillId="0" borderId="225" xfId="0" applyFont="1" applyFill="1" applyBorder="1" applyAlignment="1">
      <alignment horizontal="justify" vertical="center" wrapText="1"/>
    </xf>
    <xf numFmtId="0" fontId="0" fillId="0" borderId="150" xfId="0" applyFill="1" applyBorder="1" applyAlignment="1">
      <alignment horizontal="justify" vertical="center" wrapText="1"/>
    </xf>
    <xf numFmtId="0" fontId="69" fillId="0" borderId="225" xfId="0" applyFont="1" applyFill="1" applyBorder="1" applyAlignment="1">
      <alignment horizontal="justify" vertical="center" wrapText="1"/>
    </xf>
    <xf numFmtId="0" fontId="69" fillId="0" borderId="226" xfId="0" applyFont="1" applyFill="1" applyBorder="1" applyAlignment="1">
      <alignment horizontal="justify" vertical="center" wrapText="1"/>
    </xf>
    <xf numFmtId="0" fontId="0" fillId="0" borderId="144" xfId="0" applyFill="1" applyBorder="1" applyAlignment="1">
      <alignment horizontal="justify" vertical="center" wrapText="1"/>
    </xf>
    <xf numFmtId="0" fontId="48" fillId="0" borderId="227" xfId="0" applyFont="1" applyFill="1" applyBorder="1" applyAlignment="1">
      <alignment horizontal="justify" vertical="center" wrapText="1"/>
    </xf>
    <xf numFmtId="0" fontId="0" fillId="0" borderId="145" xfId="0" applyFill="1" applyBorder="1" applyAlignment="1">
      <alignment horizontal="justify" vertical="center" wrapText="1"/>
    </xf>
    <xf numFmtId="0" fontId="30" fillId="5" borderId="48" xfId="0" applyFont="1" applyFill="1" applyBorder="1" applyAlignment="1">
      <alignment horizontal="center" vertical="center"/>
    </xf>
    <xf numFmtId="0" fontId="30" fillId="5" borderId="49" xfId="0" applyFont="1" applyFill="1" applyBorder="1" applyAlignment="1">
      <alignment horizontal="center" vertical="center"/>
    </xf>
    <xf numFmtId="0" fontId="73" fillId="5" borderId="49" xfId="0" applyFont="1" applyFill="1" applyBorder="1" applyAlignment="1">
      <alignment horizontal="center" vertical="center"/>
    </xf>
    <xf numFmtId="0" fontId="0" fillId="0" borderId="50" xfId="0" applyBorder="1" applyAlignment="1">
      <alignment horizontal="center" vertical="center"/>
    </xf>
    <xf numFmtId="0" fontId="48" fillId="0" borderId="116" xfId="0" applyFont="1" applyBorder="1" applyAlignment="1">
      <alignment horizontal="left" vertical="center" wrapText="1"/>
    </xf>
    <xf numFmtId="0" fontId="0" fillId="0" borderId="116" xfId="0" applyBorder="1" applyAlignment="1">
      <alignment horizontal="left" vertical="center"/>
    </xf>
    <xf numFmtId="0" fontId="67" fillId="0" borderId="99" xfId="0" applyFont="1" applyBorder="1" applyAlignment="1">
      <alignment horizontal="left" vertical="center" wrapText="1"/>
    </xf>
    <xf numFmtId="0" fontId="57" fillId="0" borderId="101" xfId="0" applyFont="1" applyBorder="1" applyAlignment="1">
      <alignment horizontal="left" vertical="center" wrapText="1"/>
    </xf>
    <xf numFmtId="0" fontId="57" fillId="0" borderId="91" xfId="0" applyFont="1" applyBorder="1" applyAlignment="1">
      <alignment horizontal="left" vertical="center" wrapText="1"/>
    </xf>
    <xf numFmtId="0" fontId="0" fillId="0" borderId="233" xfId="0" applyBorder="1" applyAlignment="1">
      <alignment horizontal="justify" vertical="center" wrapText="1"/>
    </xf>
    <xf numFmtId="0" fontId="0" fillId="0" borderId="122" xfId="0" applyBorder="1" applyAlignment="1">
      <alignment horizontal="justify" vertical="center" wrapText="1"/>
    </xf>
    <xf numFmtId="0" fontId="48" fillId="0" borderId="225" xfId="0" applyFont="1" applyFill="1" applyBorder="1" applyAlignment="1">
      <alignment horizontal="justify" vertical="center" wrapText="1"/>
    </xf>
    <xf numFmtId="0" fontId="0" fillId="0" borderId="115" xfId="0" applyFill="1" applyBorder="1" applyAlignment="1">
      <alignment horizontal="justify" vertical="center" wrapText="1"/>
    </xf>
    <xf numFmtId="0" fontId="69" fillId="0" borderId="228" xfId="0" applyFont="1" applyFill="1" applyBorder="1" applyAlignment="1">
      <alignment horizontal="justify" vertical="center" wrapText="1"/>
    </xf>
    <xf numFmtId="0" fontId="0" fillId="0" borderId="123" xfId="0" applyFill="1" applyBorder="1" applyAlignment="1">
      <alignment horizontal="justify" vertical="center" wrapText="1"/>
    </xf>
    <xf numFmtId="0" fontId="68" fillId="0" borderId="213" xfId="0" applyFont="1" applyBorder="1" applyAlignment="1">
      <alignment horizontal="center" vertical="center"/>
    </xf>
    <xf numFmtId="0" fontId="57" fillId="0" borderId="214" xfId="0" applyFont="1" applyBorder="1" applyAlignment="1">
      <alignment horizontal="center" vertical="center"/>
    </xf>
    <xf numFmtId="0" fontId="57" fillId="0" borderId="174" xfId="0" applyFont="1" applyBorder="1" applyAlignment="1">
      <alignment horizontal="center" vertical="center"/>
    </xf>
    <xf numFmtId="0" fontId="48" fillId="0" borderId="41" xfId="0" applyFont="1" applyBorder="1" applyAlignment="1">
      <alignment horizontal="center" vertical="center" wrapText="1"/>
    </xf>
    <xf numFmtId="0" fontId="57" fillId="0" borderId="41" xfId="0" applyFont="1" applyBorder="1" applyAlignment="1">
      <alignment horizontal="center" vertical="center" wrapText="1"/>
    </xf>
    <xf numFmtId="0" fontId="57" fillId="0" borderId="80" xfId="0" applyFont="1" applyBorder="1" applyAlignment="1">
      <alignment horizontal="center" vertical="center" wrapText="1"/>
    </xf>
    <xf numFmtId="0" fontId="56" fillId="5" borderId="41" xfId="0" applyFont="1" applyFill="1" applyBorder="1" applyAlignment="1">
      <alignment horizontal="center" vertical="center" wrapText="1"/>
    </xf>
    <xf numFmtId="0" fontId="47" fillId="0" borderId="83" xfId="0" applyFont="1" applyBorder="1" applyAlignment="1">
      <alignment horizontal="center" vertical="center" wrapText="1"/>
    </xf>
    <xf numFmtId="0" fontId="57" fillId="0" borderId="119" xfId="0" applyFont="1" applyBorder="1" applyAlignment="1">
      <alignment horizontal="center" vertical="center" wrapText="1"/>
    </xf>
    <xf numFmtId="0" fontId="57" fillId="0" borderId="120" xfId="0" applyFont="1" applyBorder="1" applyAlignment="1">
      <alignment horizontal="center" vertical="center" wrapText="1"/>
    </xf>
    <xf numFmtId="0" fontId="48" fillId="0" borderId="81" xfId="0" applyFont="1" applyBorder="1" applyAlignment="1">
      <alignment horizontal="center" vertical="center" wrapText="1"/>
    </xf>
    <xf numFmtId="0" fontId="57" fillId="0" borderId="38" xfId="0" applyFont="1" applyBorder="1" applyAlignment="1">
      <alignment horizontal="center" vertical="center" wrapText="1"/>
    </xf>
    <xf numFmtId="0" fontId="56" fillId="5" borderId="81" xfId="0" applyFont="1" applyFill="1" applyBorder="1" applyAlignment="1">
      <alignment horizontal="center" vertical="center" wrapText="1"/>
    </xf>
    <xf numFmtId="0" fontId="47" fillId="0" borderId="119" xfId="0" applyFont="1" applyBorder="1" applyAlignment="1">
      <alignment horizontal="center" vertical="center" wrapText="1"/>
    </xf>
    <xf numFmtId="0" fontId="57" fillId="0" borderId="112" xfId="0" applyFont="1" applyBorder="1" applyAlignment="1">
      <alignment horizontal="center" vertical="center" wrapText="1"/>
    </xf>
    <xf numFmtId="0" fontId="48" fillId="0" borderId="40" xfId="0" applyFont="1" applyBorder="1" applyAlignment="1">
      <alignment horizontal="center" vertical="center" wrapText="1"/>
    </xf>
    <xf numFmtId="0" fontId="56" fillId="5" borderId="40" xfId="0" applyFont="1" applyFill="1" applyBorder="1" applyAlignment="1">
      <alignment horizontal="center" vertical="center" wrapText="1"/>
    </xf>
    <xf numFmtId="0" fontId="1" fillId="0" borderId="121" xfId="0" applyFont="1" applyBorder="1" applyAlignment="1">
      <alignment horizontal="left" vertical="center" wrapText="1"/>
    </xf>
    <xf numFmtId="0" fontId="0" fillId="0" borderId="122" xfId="0" applyBorder="1" applyAlignment="1">
      <alignment vertical="center"/>
    </xf>
    <xf numFmtId="0" fontId="69" fillId="0" borderId="0" xfId="0" applyFont="1" applyBorder="1" applyAlignment="1">
      <alignment horizontal="left" vertical="center" wrapText="1"/>
    </xf>
    <xf numFmtId="0" fontId="0" fillId="0" borderId="115" xfId="0" applyBorder="1" applyAlignment="1">
      <alignment vertical="center"/>
    </xf>
    <xf numFmtId="0" fontId="69" fillId="0" borderId="116" xfId="0" applyFont="1" applyBorder="1" applyAlignment="1">
      <alignment horizontal="left" vertical="center" wrapText="1"/>
    </xf>
    <xf numFmtId="0" fontId="0" fillId="0" borderId="117" xfId="0" applyBorder="1" applyAlignment="1">
      <alignment vertical="center"/>
    </xf>
    <xf numFmtId="0" fontId="67" fillId="0" borderId="140" xfId="0" applyFont="1" applyBorder="1" applyAlignment="1">
      <alignment horizontal="center" vertical="center" wrapText="1"/>
    </xf>
    <xf numFmtId="0" fontId="57" fillId="0" borderId="139" xfId="0" applyFont="1" applyBorder="1" applyAlignment="1">
      <alignment horizontal="center" vertical="center" wrapText="1"/>
    </xf>
    <xf numFmtId="0" fontId="11" fillId="0" borderId="126" xfId="0" applyFont="1" applyBorder="1" applyAlignment="1">
      <alignment horizontal="left" vertical="center" wrapText="1"/>
    </xf>
    <xf numFmtId="0" fontId="57" fillId="0" borderId="125" xfId="0" applyFont="1" applyBorder="1" applyAlignment="1">
      <alignment horizontal="left" vertical="center" wrapText="1"/>
    </xf>
    <xf numFmtId="0" fontId="65" fillId="0" borderId="128" xfId="0" applyFont="1" applyBorder="1" applyAlignment="1">
      <alignment horizontal="center" vertical="center" textRotation="90"/>
    </xf>
    <xf numFmtId="0" fontId="65" fillId="0" borderId="114" xfId="0" applyFont="1" applyBorder="1" applyAlignment="1">
      <alignment horizontal="center" vertical="center" textRotation="90"/>
    </xf>
    <xf numFmtId="0" fontId="52" fillId="0" borderId="114" xfId="0" applyFont="1" applyBorder="1" applyAlignment="1">
      <alignment horizontal="center" vertical="center" textRotation="90"/>
    </xf>
    <xf numFmtId="0" fontId="57" fillId="0" borderId="114" xfId="0" applyFont="1" applyBorder="1" applyAlignment="1">
      <alignment horizontal="center" vertical="center" textRotation="90"/>
    </xf>
    <xf numFmtId="0" fontId="57" fillId="0" borderId="187" xfId="0" applyFont="1" applyBorder="1" applyAlignment="1">
      <alignment horizontal="center" vertical="center" textRotation="90"/>
    </xf>
    <xf numFmtId="164" fontId="65" fillId="0" borderId="92" xfId="0" applyNumberFormat="1" applyFont="1" applyBorder="1" applyAlignment="1">
      <alignment horizontal="center" vertical="center"/>
    </xf>
    <xf numFmtId="164" fontId="65" fillId="0" borderId="41" xfId="0" applyNumberFormat="1" applyFont="1" applyBorder="1" applyAlignment="1">
      <alignment horizontal="center" vertical="center"/>
    </xf>
    <xf numFmtId="164" fontId="52" fillId="0" borderId="41" xfId="0" applyNumberFormat="1" applyFont="1" applyBorder="1" applyAlignment="1">
      <alignment horizontal="center" vertical="center"/>
    </xf>
    <xf numFmtId="0" fontId="52" fillId="0" borderId="41" xfId="0" applyFont="1" applyBorder="1" applyAlignment="1">
      <alignment horizontal="center" vertical="center"/>
    </xf>
    <xf numFmtId="0" fontId="57" fillId="0" borderId="41" xfId="0" applyFont="1" applyBorder="1" applyAlignment="1">
      <alignment horizontal="center" vertical="center"/>
    </xf>
    <xf numFmtId="0" fontId="57" fillId="0" borderId="80" xfId="0" applyFont="1" applyBorder="1" applyAlignment="1">
      <alignment horizontal="center" vertical="center"/>
    </xf>
    <xf numFmtId="0" fontId="66" fillId="24" borderId="41" xfId="0" applyFont="1" applyFill="1" applyBorder="1" applyAlignment="1">
      <alignment horizontal="center" vertical="center" wrapText="1"/>
    </xf>
    <xf numFmtId="0" fontId="57" fillId="24" borderId="41" xfId="0" applyFont="1" applyFill="1" applyBorder="1" applyAlignment="1">
      <alignment horizontal="center" vertical="center" wrapText="1"/>
    </xf>
    <xf numFmtId="0" fontId="72" fillId="24" borderId="41" xfId="0" applyFont="1" applyFill="1" applyBorder="1" applyAlignment="1">
      <alignment horizontal="center" vertical="center" wrapText="1"/>
    </xf>
    <xf numFmtId="0" fontId="66" fillId="0" borderId="81" xfId="0" applyFont="1" applyBorder="1" applyAlignment="1">
      <alignment horizontal="center" vertical="center" wrapText="1"/>
    </xf>
    <xf numFmtId="0" fontId="72" fillId="0" borderId="81" xfId="0" applyFont="1" applyBorder="1" applyAlignment="1">
      <alignment horizontal="center" vertical="center" wrapText="1"/>
    </xf>
    <xf numFmtId="0" fontId="72" fillId="0" borderId="41" xfId="0" applyFont="1" applyBorder="1" applyAlignment="1">
      <alignment horizontal="center" vertical="center" wrapText="1"/>
    </xf>
    <xf numFmtId="0" fontId="72" fillId="0" borderId="80" xfId="0" applyFont="1" applyBorder="1" applyAlignment="1">
      <alignment horizontal="center" vertical="center" wrapText="1"/>
    </xf>
    <xf numFmtId="164" fontId="71" fillId="0" borderId="81" xfId="0" applyNumberFormat="1" applyFont="1" applyFill="1" applyBorder="1" applyAlignment="1">
      <alignment horizontal="center" vertical="center" wrapText="1"/>
    </xf>
    <xf numFmtId="0" fontId="66" fillId="0" borderId="41" xfId="0" applyFont="1" applyBorder="1" applyAlignment="1">
      <alignment horizontal="center" vertical="center" wrapText="1"/>
    </xf>
    <xf numFmtId="164" fontId="71" fillId="0" borderId="41" xfId="0" applyNumberFormat="1" applyFont="1" applyFill="1" applyBorder="1" applyAlignment="1">
      <alignment horizontal="center" vertical="center" wrapText="1"/>
    </xf>
    <xf numFmtId="164" fontId="72" fillId="0" borderId="41" xfId="0" applyNumberFormat="1" applyFont="1" applyFill="1" applyBorder="1" applyAlignment="1">
      <alignment horizontal="center" vertical="center" wrapText="1"/>
    </xf>
    <xf numFmtId="0" fontId="1" fillId="0" borderId="121" xfId="0" applyFont="1" applyBorder="1" applyAlignment="1">
      <alignment horizontal="justify" vertical="center" wrapText="1"/>
    </xf>
    <xf numFmtId="0" fontId="69" fillId="0" borderId="0" xfId="0" applyFont="1" applyBorder="1" applyAlignment="1">
      <alignment horizontal="justify" vertical="center" wrapText="1"/>
    </xf>
    <xf numFmtId="0" fontId="69" fillId="0" borderId="116" xfId="0" applyFont="1" applyBorder="1" applyAlignment="1">
      <alignment horizontal="justify" vertical="center" wrapText="1"/>
    </xf>
    <xf numFmtId="0" fontId="67" fillId="0" borderId="138" xfId="0" applyFont="1" applyBorder="1" applyAlignment="1">
      <alignment horizontal="center" vertical="center" wrapText="1"/>
    </xf>
    <xf numFmtId="0" fontId="67" fillId="0" borderId="131" xfId="0" applyFont="1" applyFill="1" applyBorder="1" applyAlignment="1">
      <alignment horizontal="center" vertical="center" wrapText="1"/>
    </xf>
    <xf numFmtId="0" fontId="57" fillId="0" borderId="131" xfId="0" applyFont="1" applyFill="1" applyBorder="1" applyAlignment="1">
      <alignment horizontal="center" vertical="center" wrapText="1"/>
    </xf>
    <xf numFmtId="0" fontId="57" fillId="0" borderId="132" xfId="0" applyFont="1" applyFill="1" applyBorder="1" applyAlignment="1">
      <alignment horizontal="center" vertical="center" wrapText="1"/>
    </xf>
    <xf numFmtId="0" fontId="67" fillId="0" borderId="101" xfId="0" applyFont="1" applyFill="1" applyBorder="1" applyAlignment="1">
      <alignment horizontal="left" vertical="center" wrapText="1"/>
    </xf>
    <xf numFmtId="0" fontId="57" fillId="0" borderId="101" xfId="0" applyFont="1" applyFill="1" applyBorder="1" applyAlignment="1">
      <alignment horizontal="left" vertical="center" wrapText="1"/>
    </xf>
    <xf numFmtId="0" fontId="57" fillId="0" borderId="91" xfId="0" applyFont="1" applyFill="1" applyBorder="1" applyAlignment="1">
      <alignment horizontal="left" vertical="center" wrapText="1"/>
    </xf>
    <xf numFmtId="0" fontId="67" fillId="0" borderId="136" xfId="0" applyFont="1" applyFill="1" applyBorder="1" applyAlignment="1">
      <alignment horizontal="center" vertical="center" wrapText="1"/>
    </xf>
    <xf numFmtId="0" fontId="57" fillId="0" borderId="136" xfId="0" applyFont="1" applyFill="1" applyBorder="1" applyAlignment="1">
      <alignment horizontal="center" vertical="center" wrapText="1"/>
    </xf>
    <xf numFmtId="0" fontId="67" fillId="0" borderId="136" xfId="0" applyFont="1" applyBorder="1" applyAlignment="1">
      <alignment horizontal="center" vertical="center" wrapText="1"/>
    </xf>
    <xf numFmtId="0" fontId="1" fillId="0" borderId="41" xfId="0" applyFont="1" applyBorder="1" applyAlignment="1">
      <alignment horizontal="center" vertical="center" wrapText="1"/>
    </xf>
    <xf numFmtId="0" fontId="67" fillId="0" borderId="131" xfId="0" applyFont="1" applyBorder="1" applyAlignment="1">
      <alignment horizontal="center" vertical="center" wrapText="1"/>
    </xf>
    <xf numFmtId="0" fontId="57" fillId="0" borderId="131" xfId="0" applyFont="1" applyBorder="1" applyAlignment="1">
      <alignment horizontal="center" vertical="center" wrapText="1"/>
    </xf>
    <xf numFmtId="0" fontId="57" fillId="0" borderId="134" xfId="0" applyFont="1" applyBorder="1" applyAlignment="1">
      <alignment horizontal="center" vertical="center" wrapText="1"/>
    </xf>
    <xf numFmtId="0" fontId="67" fillId="0" borderId="101" xfId="0" applyFont="1" applyBorder="1" applyAlignment="1">
      <alignment horizontal="left" vertical="center" wrapText="1"/>
    </xf>
    <xf numFmtId="0" fontId="4" fillId="0" borderId="83" xfId="0" applyFont="1" applyBorder="1" applyAlignment="1">
      <alignment horizontal="center" vertical="center" wrapText="1"/>
    </xf>
    <xf numFmtId="0" fontId="47" fillId="0" borderId="82" xfId="0" applyFont="1" applyBorder="1" applyAlignment="1">
      <alignment horizontal="center" vertical="center" wrapText="1"/>
    </xf>
    <xf numFmtId="0" fontId="67" fillId="0" borderId="204" xfId="0" applyFont="1" applyBorder="1" applyAlignment="1">
      <alignment horizontal="center" vertical="center" wrapText="1"/>
    </xf>
    <xf numFmtId="0" fontId="57" fillId="0" borderId="114" xfId="0" applyFont="1" applyBorder="1" applyAlignment="1">
      <alignment horizontal="center" vertical="center" wrapText="1"/>
    </xf>
    <xf numFmtId="0" fontId="57" fillId="0" borderId="39" xfId="0" applyFont="1" applyBorder="1" applyAlignment="1">
      <alignment horizontal="center" vertical="center" wrapText="1"/>
    </xf>
    <xf numFmtId="0" fontId="57" fillId="0" borderId="85" xfId="0" applyFont="1" applyBorder="1" applyAlignment="1">
      <alignment horizontal="center" vertical="center" wrapText="1"/>
    </xf>
    <xf numFmtId="0" fontId="57" fillId="0" borderId="86" xfId="0" applyFont="1" applyBorder="1" applyAlignment="1">
      <alignment horizontal="center" vertical="center" wrapText="1"/>
    </xf>
    <xf numFmtId="0" fontId="70" fillId="0" borderId="10" xfId="0" applyFont="1" applyBorder="1" applyAlignment="1">
      <alignment horizontal="center" vertical="top" wrapText="1"/>
    </xf>
    <xf numFmtId="0" fontId="70" fillId="0" borderId="0" xfId="0" applyFont="1" applyAlignment="1">
      <alignment horizontal="center" vertical="top" wrapText="1"/>
    </xf>
    <xf numFmtId="0" fontId="70" fillId="0" borderId="168" xfId="0" applyFont="1" applyBorder="1" applyAlignment="1">
      <alignment horizontal="center" vertical="top" wrapText="1"/>
    </xf>
    <xf numFmtId="0" fontId="57" fillId="0" borderId="10" xfId="0" applyFont="1" applyBorder="1" applyAlignment="1">
      <alignment vertical="top" wrapText="1"/>
    </xf>
    <xf numFmtId="0" fontId="57" fillId="0" borderId="0" xfId="0" applyFont="1" applyAlignment="1">
      <alignment vertical="top" wrapText="1"/>
    </xf>
    <xf numFmtId="0" fontId="57" fillId="0" borderId="168" xfId="0" applyFont="1" applyBorder="1" applyAlignment="1">
      <alignment vertical="top" wrapText="1"/>
    </xf>
    <xf numFmtId="0" fontId="72" fillId="0" borderId="85" xfId="0" applyFont="1" applyBorder="1" applyAlignment="1">
      <alignment horizontal="center" vertical="center" wrapText="1"/>
    </xf>
    <xf numFmtId="0" fontId="65" fillId="0" borderId="79" xfId="0" applyFont="1" applyBorder="1" applyAlignment="1">
      <alignment horizontal="center" vertical="center" textRotation="90"/>
    </xf>
    <xf numFmtId="0" fontId="65" fillId="0" borderId="41" xfId="0" applyFont="1" applyBorder="1" applyAlignment="1">
      <alignment horizontal="center" vertical="center" textRotation="90"/>
    </xf>
    <xf numFmtId="0" fontId="52" fillId="0" borderId="41" xfId="0" applyFont="1" applyBorder="1" applyAlignment="1">
      <alignment horizontal="center" vertical="center" textRotation="90"/>
    </xf>
    <xf numFmtId="0" fontId="52" fillId="0" borderId="85" xfId="0" applyFont="1" applyBorder="1" applyAlignment="1">
      <alignment horizontal="center" vertical="center" textRotation="90"/>
    </xf>
    <xf numFmtId="164" fontId="65" fillId="0" borderId="79" xfId="0" applyNumberFormat="1" applyFont="1" applyBorder="1" applyAlignment="1">
      <alignment horizontal="center" vertical="center"/>
    </xf>
    <xf numFmtId="0" fontId="52" fillId="0" borderId="85" xfId="0" applyFont="1" applyBorder="1" applyAlignment="1">
      <alignment horizontal="center" vertical="center"/>
    </xf>
    <xf numFmtId="0" fontId="65" fillId="0" borderId="92" xfId="0" applyFont="1" applyBorder="1" applyAlignment="1">
      <alignment horizontal="center" vertical="center" textRotation="90"/>
    </xf>
    <xf numFmtId="0" fontId="66" fillId="0" borderId="92" xfId="0" applyFont="1" applyBorder="1" applyAlignment="1">
      <alignment horizontal="center" vertical="center" wrapText="1"/>
    </xf>
    <xf numFmtId="164" fontId="71" fillId="0" borderId="92" xfId="0" applyNumberFormat="1" applyFont="1" applyFill="1" applyBorder="1" applyAlignment="1">
      <alignment horizontal="center" vertical="center" wrapText="1"/>
    </xf>
    <xf numFmtId="0" fontId="66" fillId="0" borderId="79" xfId="0" applyFont="1" applyBorder="1" applyAlignment="1">
      <alignment horizontal="center" vertical="center" wrapText="1"/>
    </xf>
    <xf numFmtId="164" fontId="71" fillId="0" borderId="79" xfId="0" applyNumberFormat="1" applyFont="1" applyFill="1" applyBorder="1" applyAlignment="1">
      <alignment horizontal="center" vertical="center" wrapText="1"/>
    </xf>
    <xf numFmtId="0" fontId="56" fillId="5" borderId="38" xfId="0" applyFont="1" applyFill="1" applyBorder="1" applyAlignment="1">
      <alignment horizontal="center" vertical="center" wrapText="1"/>
    </xf>
    <xf numFmtId="0" fontId="93" fillId="0" borderId="83" xfId="0" applyFont="1" applyBorder="1" applyAlignment="1">
      <alignment horizontal="center" vertical="center" wrapText="1"/>
    </xf>
    <xf numFmtId="0" fontId="92" fillId="0" borderId="119" xfId="0" applyFont="1" applyBorder="1" applyAlignment="1">
      <alignment horizontal="center" vertical="center" wrapText="1"/>
    </xf>
    <xf numFmtId="0" fontId="92" fillId="0" borderId="112" xfId="0" applyFont="1" applyBorder="1" applyAlignment="1">
      <alignment horizontal="center" vertical="center" wrapText="1"/>
    </xf>
    <xf numFmtId="0" fontId="1" fillId="0" borderId="40" xfId="0" applyFont="1" applyBorder="1" applyAlignment="1">
      <alignment horizontal="center" vertical="center" wrapText="1"/>
    </xf>
    <xf numFmtId="0" fontId="48" fillId="0" borderId="92" xfId="0" applyFont="1" applyBorder="1" applyAlignment="1">
      <alignment horizontal="center" vertical="center" wrapText="1"/>
    </xf>
    <xf numFmtId="0" fontId="56" fillId="5" borderId="92" xfId="0" applyFont="1" applyFill="1" applyBorder="1" applyAlignment="1">
      <alignment horizontal="center" vertical="center" wrapText="1"/>
    </xf>
    <xf numFmtId="0" fontId="47" fillId="0" borderId="127" xfId="0" applyFont="1" applyBorder="1" applyAlignment="1">
      <alignment horizontal="center" vertical="center" wrapText="1"/>
    </xf>
    <xf numFmtId="0" fontId="57" fillId="0" borderId="211" xfId="0" applyFont="1" applyBorder="1" applyAlignment="1">
      <alignment horizontal="center" vertical="center" wrapText="1"/>
    </xf>
    <xf numFmtId="0" fontId="57" fillId="0" borderId="103" xfId="0" applyFont="1" applyBorder="1" applyAlignment="1">
      <alignment horizontal="left" vertical="center" wrapText="1"/>
    </xf>
    <xf numFmtId="0" fontId="67" fillId="0" borderId="126" xfId="0" applyFont="1" applyBorder="1" applyAlignment="1">
      <alignment horizontal="left" vertical="center" wrapText="1"/>
    </xf>
    <xf numFmtId="0" fontId="48" fillId="0" borderId="121" xfId="0" applyFont="1" applyBorder="1" applyAlignment="1">
      <alignment horizontal="left" vertical="center" wrapText="1"/>
    </xf>
    <xf numFmtId="0" fontId="48" fillId="0" borderId="121" xfId="0" applyFont="1" applyBorder="1" applyAlignment="1">
      <alignment horizontal="justify" vertical="center" wrapText="1"/>
    </xf>
    <xf numFmtId="0" fontId="1" fillId="0" borderId="215" xfId="0" applyFont="1" applyBorder="1" applyAlignment="1">
      <alignment horizontal="justify" vertical="center" wrapText="1"/>
    </xf>
    <xf numFmtId="0" fontId="69" fillId="0" borderId="216" xfId="0" applyFont="1" applyBorder="1" applyAlignment="1">
      <alignment horizontal="justify" vertical="center" wrapText="1"/>
    </xf>
    <xf numFmtId="0" fontId="69" fillId="0" borderId="217" xfId="0" applyFont="1" applyBorder="1" applyAlignment="1">
      <alignment horizontal="justify" vertical="center" wrapText="1"/>
    </xf>
    <xf numFmtId="0" fontId="94" fillId="0" borderId="121" xfId="0" applyFont="1" applyBorder="1" applyAlignment="1">
      <alignment horizontal="left" vertical="center" wrapText="1"/>
    </xf>
    <xf numFmtId="0" fontId="95" fillId="0" borderId="0" xfId="0" applyFont="1" applyBorder="1" applyAlignment="1">
      <alignment horizontal="left" vertical="center" wrapText="1"/>
    </xf>
    <xf numFmtId="0" fontId="95" fillId="0" borderId="116" xfId="0" applyFont="1" applyBorder="1" applyAlignment="1">
      <alignment horizontal="left" vertical="center" wrapText="1"/>
    </xf>
    <xf numFmtId="0" fontId="67" fillId="0" borderId="40" xfId="0" applyFont="1" applyBorder="1" applyAlignment="1">
      <alignment horizontal="left" vertical="center" wrapText="1"/>
    </xf>
    <xf numFmtId="0" fontId="57" fillId="0" borderId="41" xfId="0" applyFont="1" applyBorder="1" applyAlignment="1">
      <alignment horizontal="left" vertical="center" wrapText="1"/>
    </xf>
    <xf numFmtId="0" fontId="57" fillId="0" borderId="38" xfId="0" applyFont="1" applyBorder="1" applyAlignment="1">
      <alignment horizontal="left" vertical="center" wrapText="1"/>
    </xf>
    <xf numFmtId="0" fontId="28" fillId="23" borderId="62" xfId="0" applyFont="1" applyFill="1" applyBorder="1" applyAlignment="1">
      <alignment horizontal="center" vertical="center" wrapText="1"/>
    </xf>
    <xf numFmtId="0" fontId="63" fillId="23" borderId="66" xfId="0" applyFont="1" applyFill="1" applyBorder="1" applyAlignment="1">
      <alignment horizontal="center" vertical="center" wrapText="1"/>
    </xf>
    <xf numFmtId="0" fontId="67" fillId="0" borderId="40" xfId="0" applyFont="1" applyBorder="1" applyAlignment="1">
      <alignment vertical="center" wrapText="1"/>
    </xf>
    <xf numFmtId="0" fontId="57" fillId="0" borderId="41" xfId="0" applyFont="1" applyBorder="1" applyAlignment="1">
      <alignment vertical="center" wrapText="1"/>
    </xf>
    <xf numFmtId="0" fontId="57" fillId="0" borderId="38" xfId="0" applyFont="1" applyBorder="1" applyAlignment="1">
      <alignment vertical="center" wrapText="1"/>
    </xf>
    <xf numFmtId="0" fontId="57" fillId="0" borderId="80" xfId="0" applyFont="1" applyBorder="1" applyAlignment="1">
      <alignment vertical="center" wrapText="1"/>
    </xf>
    <xf numFmtId="0" fontId="67" fillId="0" borderId="41" xfId="0" applyFont="1" applyBorder="1" applyAlignment="1">
      <alignment vertical="center" wrapText="1"/>
    </xf>
    <xf numFmtId="0" fontId="67" fillId="0" borderId="38" xfId="0" applyFont="1" applyFill="1" applyBorder="1" applyAlignment="1">
      <alignment horizontal="justify" vertical="center" wrapText="1"/>
    </xf>
    <xf numFmtId="0" fontId="67" fillId="0" borderId="31" xfId="0" applyFont="1" applyFill="1" applyBorder="1" applyAlignment="1">
      <alignment horizontal="justify" vertical="center" wrapText="1"/>
    </xf>
    <xf numFmtId="0" fontId="49" fillId="22" borderId="185" xfId="0" applyFont="1" applyFill="1" applyBorder="1" applyAlignment="1">
      <alignment horizontal="center" vertical="center"/>
    </xf>
    <xf numFmtId="0" fontId="49" fillId="22" borderId="18" xfId="0" applyFont="1" applyFill="1" applyBorder="1" applyAlignment="1">
      <alignment horizontal="center" vertical="center"/>
    </xf>
    <xf numFmtId="0" fontId="49" fillId="22" borderId="124" xfId="0" applyFont="1" applyFill="1" applyBorder="1" applyAlignment="1">
      <alignment horizontal="center" vertical="center"/>
    </xf>
    <xf numFmtId="0" fontId="28" fillId="23" borderId="65" xfId="0" applyFont="1" applyFill="1" applyBorder="1" applyAlignment="1">
      <alignment horizontal="center" vertical="center" wrapText="1"/>
    </xf>
    <xf numFmtId="0" fontId="63" fillId="23" borderId="69" xfId="0" applyFont="1" applyFill="1" applyBorder="1" applyAlignment="1">
      <alignment horizontal="center" vertical="center" wrapText="1"/>
    </xf>
    <xf numFmtId="0" fontId="47" fillId="0" borderId="0" xfId="0" applyFont="1" applyBorder="1" applyAlignment="1">
      <alignment horizontal="center" vertical="center"/>
    </xf>
    <xf numFmtId="0" fontId="51" fillId="0" borderId="47" xfId="0" applyFont="1" applyFill="1" applyBorder="1" applyAlignment="1">
      <alignment horizontal="center" vertical="center"/>
    </xf>
    <xf numFmtId="0" fontId="3" fillId="23" borderId="237" xfId="0" applyFont="1" applyFill="1" applyBorder="1" applyAlignment="1">
      <alignment horizontal="center" vertical="center" textRotation="90" wrapText="1"/>
    </xf>
    <xf numFmtId="0" fontId="82" fillId="23" borderId="240" xfId="0" applyFont="1" applyFill="1" applyBorder="1" applyAlignment="1">
      <alignment horizontal="center" vertical="center" textRotation="90" wrapText="1"/>
    </xf>
    <xf numFmtId="164" fontId="58" fillId="0" borderId="71" xfId="0" applyNumberFormat="1" applyFont="1" applyFill="1" applyBorder="1" applyAlignment="1">
      <alignment horizontal="center" vertical="center"/>
    </xf>
    <xf numFmtId="164" fontId="58" fillId="0" borderId="53" xfId="0" applyNumberFormat="1" applyFont="1" applyFill="1" applyBorder="1" applyAlignment="1">
      <alignment horizontal="center" vertical="center"/>
    </xf>
    <xf numFmtId="164" fontId="59" fillId="0" borderId="53" xfId="0" applyNumberFormat="1" applyFont="1" applyBorder="1" applyAlignment="1">
      <alignment horizontal="center" vertical="center"/>
    </xf>
    <xf numFmtId="164" fontId="59" fillId="0" borderId="54" xfId="0" applyNumberFormat="1" applyFont="1" applyBorder="1" applyAlignment="1">
      <alignment horizontal="center" vertical="center"/>
    </xf>
    <xf numFmtId="0" fontId="3" fillId="23" borderId="236" xfId="0" applyFont="1" applyFill="1" applyBorder="1" applyAlignment="1">
      <alignment horizontal="center" vertical="center" textRotation="90" wrapText="1"/>
    </xf>
    <xf numFmtId="0" fontId="82" fillId="23" borderId="239" xfId="0" applyFont="1" applyFill="1" applyBorder="1" applyAlignment="1">
      <alignment horizontal="center" vertical="center" textRotation="90" wrapText="1"/>
    </xf>
    <xf numFmtId="0" fontId="67" fillId="0" borderId="79" xfId="0" applyFont="1" applyBorder="1" applyAlignment="1">
      <alignment vertical="center" wrapText="1"/>
    </xf>
    <xf numFmtId="0" fontId="48" fillId="0" borderId="79" xfId="0" applyFont="1" applyBorder="1" applyAlignment="1">
      <alignment horizontal="center" vertical="center" wrapText="1"/>
    </xf>
    <xf numFmtId="0" fontId="56" fillId="5" borderId="79" xfId="0" applyFont="1" applyFill="1" applyBorder="1" applyAlignment="1">
      <alignment horizontal="center" vertical="center" wrapText="1"/>
    </xf>
    <xf numFmtId="0" fontId="47" fillId="0" borderId="118" xfId="0" applyFont="1" applyBorder="1" applyAlignment="1">
      <alignment horizontal="justify" vertical="center" wrapText="1"/>
    </xf>
    <xf numFmtId="0" fontId="57" fillId="0" borderId="119" xfId="0" applyFont="1" applyBorder="1" applyAlignment="1">
      <alignment horizontal="justify" vertical="center" wrapText="1"/>
    </xf>
    <xf numFmtId="0" fontId="57" fillId="0" borderId="112" xfId="0" applyFont="1" applyBorder="1" applyAlignment="1">
      <alignment horizontal="justify" vertical="center" wrapText="1"/>
    </xf>
    <xf numFmtId="0" fontId="28" fillId="23" borderId="63" xfId="0" applyFont="1" applyFill="1" applyBorder="1" applyAlignment="1">
      <alignment horizontal="center" vertical="center" wrapText="1"/>
    </xf>
    <xf numFmtId="0" fontId="57" fillId="23" borderId="64" xfId="0" applyFont="1" applyFill="1" applyBorder="1" applyAlignment="1">
      <alignment horizontal="center" vertical="center" wrapText="1"/>
    </xf>
    <xf numFmtId="0" fontId="57" fillId="23" borderId="67" xfId="0" applyFont="1" applyFill="1" applyBorder="1" applyAlignment="1">
      <alignment horizontal="center" vertical="center" wrapText="1"/>
    </xf>
    <xf numFmtId="0" fontId="57" fillId="23" borderId="68" xfId="0" applyFont="1" applyFill="1" applyBorder="1" applyAlignment="1">
      <alignment horizontal="center" vertical="center" wrapText="1"/>
    </xf>
    <xf numFmtId="0" fontId="67" fillId="0" borderId="210" xfId="0" applyFont="1" applyBorder="1" applyAlignment="1">
      <alignment horizontal="center" vertical="center" wrapText="1"/>
    </xf>
    <xf numFmtId="0" fontId="28" fillId="23" borderId="64" xfId="0" applyFont="1" applyFill="1" applyBorder="1" applyAlignment="1">
      <alignment horizontal="center" vertical="center" wrapText="1"/>
    </xf>
    <xf numFmtId="0" fontId="63" fillId="23" borderId="68" xfId="0" applyFont="1" applyFill="1" applyBorder="1" applyAlignment="1">
      <alignment horizontal="center" vertical="center" wrapText="1"/>
    </xf>
    <xf numFmtId="0" fontId="48" fillId="0" borderId="122" xfId="0" applyFont="1" applyBorder="1" applyAlignment="1">
      <alignment horizontal="left" vertical="center" wrapText="1"/>
    </xf>
    <xf numFmtId="0" fontId="69" fillId="0" borderId="115" xfId="0" applyFont="1" applyBorder="1" applyAlignment="1">
      <alignment horizontal="left" vertical="center" wrapText="1"/>
    </xf>
    <xf numFmtId="0" fontId="69" fillId="0" borderId="117" xfId="0" applyFont="1" applyBorder="1" applyAlignment="1">
      <alignment horizontal="left" vertical="center" wrapText="1"/>
    </xf>
    <xf numFmtId="0" fontId="1" fillId="0" borderId="122" xfId="0" applyFont="1" applyBorder="1" applyAlignment="1">
      <alignment horizontal="left" vertical="center" wrapText="1"/>
    </xf>
    <xf numFmtId="0" fontId="67" fillId="0" borderId="81" xfId="0" applyFont="1" applyBorder="1" applyAlignment="1">
      <alignment horizontal="left" vertical="center" wrapText="1"/>
    </xf>
    <xf numFmtId="0" fontId="1" fillId="0" borderId="122" xfId="0" applyFont="1" applyBorder="1" applyAlignment="1">
      <alignment horizontal="justify" vertical="center" wrapText="1"/>
    </xf>
    <xf numFmtId="0" fontId="69" fillId="0" borderId="115" xfId="0" applyFont="1" applyBorder="1" applyAlignment="1">
      <alignment horizontal="justify" vertical="center" wrapText="1"/>
    </xf>
    <xf numFmtId="0" fontId="69" fillId="0" borderId="117" xfId="0" applyFont="1" applyBorder="1" applyAlignment="1">
      <alignment horizontal="justify" vertical="center" wrapText="1"/>
    </xf>
    <xf numFmtId="0" fontId="67" fillId="0" borderId="41" xfId="0" applyFont="1" applyBorder="1" applyAlignment="1">
      <alignment horizontal="left" vertical="center" wrapText="1"/>
    </xf>
    <xf numFmtId="0" fontId="57" fillId="0" borderId="85" xfId="0" applyFont="1" applyBorder="1" applyAlignment="1">
      <alignment horizontal="left" vertical="center" wrapText="1"/>
    </xf>
    <xf numFmtId="0" fontId="67" fillId="0" borderId="105" xfId="0" applyFont="1" applyBorder="1" applyAlignment="1">
      <alignment horizontal="left" vertical="center" wrapText="1"/>
    </xf>
    <xf numFmtId="0" fontId="67" fillId="0" borderId="133" xfId="0" applyFont="1" applyBorder="1" applyAlignment="1">
      <alignment horizontal="center" vertical="center" wrapText="1"/>
    </xf>
    <xf numFmtId="0" fontId="57" fillId="0" borderId="132" xfId="0" applyFont="1" applyBorder="1" applyAlignment="1">
      <alignment horizontal="center" vertical="center" wrapText="1"/>
    </xf>
    <xf numFmtId="0" fontId="67" fillId="0" borderId="234" xfId="0" applyFont="1" applyBorder="1" applyAlignment="1">
      <alignment horizontal="center" vertical="center" wrapText="1"/>
    </xf>
    <xf numFmtId="0" fontId="57" fillId="0" borderId="187" xfId="0" applyFont="1" applyBorder="1" applyAlignment="1">
      <alignment horizontal="center" vertical="center" wrapText="1"/>
    </xf>
    <xf numFmtId="0" fontId="69" fillId="0" borderId="123" xfId="0" applyFont="1" applyBorder="1" applyAlignment="1">
      <alignment horizontal="justify" vertical="center" wrapText="1"/>
    </xf>
    <xf numFmtId="0" fontId="57" fillId="0" borderId="80" xfId="0" applyFont="1" applyBorder="1" applyAlignment="1">
      <alignment horizontal="left" vertical="center" wrapText="1"/>
    </xf>
    <xf numFmtId="0" fontId="67" fillId="0" borderId="135" xfId="0" applyFont="1" applyBorder="1" applyAlignment="1">
      <alignment horizontal="center" vertical="center" wrapText="1"/>
    </xf>
    <xf numFmtId="0" fontId="67" fillId="4" borderId="135" xfId="0" applyFont="1" applyFill="1" applyBorder="1" applyAlignment="1">
      <alignment horizontal="center" vertical="center" wrapText="1"/>
    </xf>
    <xf numFmtId="0" fontId="48" fillId="0" borderId="215" xfId="0" applyFont="1" applyBorder="1" applyAlignment="1">
      <alignment horizontal="justify" vertical="center" wrapText="1"/>
    </xf>
    <xf numFmtId="0" fontId="61" fillId="4" borderId="24" xfId="0" applyFont="1" applyFill="1" applyBorder="1" applyAlignment="1">
      <alignment horizontal="center" vertical="center" wrapText="1"/>
    </xf>
    <xf numFmtId="0" fontId="61" fillId="4" borderId="99" xfId="0" applyFont="1" applyFill="1" applyBorder="1" applyAlignment="1">
      <alignment horizontal="center" vertical="center" wrapText="1"/>
    </xf>
    <xf numFmtId="0" fontId="53" fillId="4" borderId="155" xfId="0" applyFont="1" applyFill="1" applyBorder="1" applyAlignment="1">
      <alignment horizontal="center" vertical="center"/>
    </xf>
    <xf numFmtId="0" fontId="53" fillId="4" borderId="12" xfId="0" applyFont="1" applyFill="1" applyBorder="1" applyAlignment="1">
      <alignment horizontal="center" vertical="center"/>
    </xf>
    <xf numFmtId="0" fontId="53" fillId="4" borderId="13" xfId="0" applyFont="1" applyFill="1" applyBorder="1" applyAlignment="1">
      <alignment horizontal="center" vertical="center"/>
    </xf>
    <xf numFmtId="0" fontId="53" fillId="4" borderId="22" xfId="0" applyFont="1" applyFill="1" applyBorder="1" applyAlignment="1">
      <alignment horizontal="center" vertical="center"/>
    </xf>
    <xf numFmtId="0" fontId="53" fillId="4" borderId="156" xfId="0" applyFont="1" applyFill="1" applyBorder="1" applyAlignment="1">
      <alignment horizontal="center" vertical="center" wrapText="1"/>
    </xf>
    <xf numFmtId="0" fontId="53" fillId="4" borderId="157" xfId="0" applyFont="1" applyFill="1" applyBorder="1" applyAlignment="1">
      <alignment horizontal="center" vertical="center" wrapText="1"/>
    </xf>
    <xf numFmtId="0" fontId="61" fillId="4" borderId="31" xfId="0" applyFont="1" applyFill="1" applyBorder="1" applyAlignment="1">
      <alignment horizontal="center" vertical="center" wrapText="1"/>
    </xf>
    <xf numFmtId="0" fontId="61" fillId="4" borderId="40" xfId="0" applyFont="1" applyFill="1" applyBorder="1" applyAlignment="1">
      <alignment horizontal="center" vertical="center" wrapText="1"/>
    </xf>
    <xf numFmtId="0" fontId="62" fillId="2" borderId="176" xfId="0" applyFont="1" applyFill="1" applyBorder="1" applyAlignment="1">
      <alignment horizontal="center" vertical="center" wrapText="1"/>
    </xf>
    <xf numFmtId="0" fontId="63" fillId="2" borderId="179" xfId="0" applyFont="1" applyFill="1" applyBorder="1" applyAlignment="1">
      <alignment horizontal="center" vertical="center" wrapText="1"/>
    </xf>
    <xf numFmtId="0" fontId="62" fillId="2" borderId="177" xfId="0" applyFont="1" applyFill="1" applyBorder="1" applyAlignment="1">
      <alignment horizontal="center" vertical="center" wrapText="1"/>
    </xf>
    <xf numFmtId="0" fontId="63" fillId="2" borderId="180" xfId="0" applyFont="1" applyFill="1" applyBorder="1" applyAlignment="1">
      <alignment horizontal="center" vertical="center" wrapText="1"/>
    </xf>
    <xf numFmtId="0" fontId="62" fillId="2" borderId="178" xfId="0" applyFont="1" applyFill="1" applyBorder="1" applyAlignment="1">
      <alignment horizontal="center" vertical="center" wrapText="1"/>
    </xf>
    <xf numFmtId="0" fontId="63" fillId="2" borderId="181" xfId="0" applyFont="1" applyFill="1" applyBorder="1" applyAlignment="1">
      <alignment horizontal="center" vertical="center" wrapText="1"/>
    </xf>
    <xf numFmtId="0" fontId="61" fillId="4" borderId="158" xfId="0" applyFont="1" applyFill="1" applyBorder="1" applyAlignment="1">
      <alignment horizontal="center" vertical="center" wrapText="1"/>
    </xf>
    <xf numFmtId="0" fontId="61" fillId="4" borderId="172" xfId="0" applyFont="1" applyFill="1" applyBorder="1" applyAlignment="1">
      <alignment horizontal="center" vertical="center" wrapText="1"/>
    </xf>
    <xf numFmtId="0" fontId="61" fillId="4" borderId="2" xfId="0" applyFont="1" applyFill="1" applyBorder="1" applyAlignment="1">
      <alignment horizontal="center" vertical="center" wrapText="1"/>
    </xf>
    <xf numFmtId="0" fontId="61" fillId="4" borderId="4" xfId="0" applyFont="1" applyFill="1" applyBorder="1" applyAlignment="1">
      <alignment horizontal="center" vertical="center" wrapText="1"/>
    </xf>
    <xf numFmtId="0" fontId="61" fillId="4" borderId="23" xfId="0" applyFont="1" applyFill="1" applyBorder="1" applyAlignment="1">
      <alignment horizontal="center" vertical="center" wrapText="1"/>
    </xf>
    <xf numFmtId="0" fontId="61" fillId="4" borderId="32" xfId="0" applyFont="1" applyFill="1" applyBorder="1" applyAlignment="1">
      <alignment horizontal="center" vertical="center" wrapText="1"/>
    </xf>
    <xf numFmtId="0" fontId="68" fillId="0" borderId="174" xfId="0" applyFont="1" applyBorder="1" applyAlignment="1">
      <alignment horizontal="center" vertical="center"/>
    </xf>
    <xf numFmtId="0" fontId="57" fillId="0" borderId="160" xfId="0" applyFont="1" applyBorder="1" applyAlignment="1">
      <alignment horizontal="center" vertical="center"/>
    </xf>
    <xf numFmtId="0" fontId="68" fillId="0" borderId="175" xfId="0" applyFont="1" applyBorder="1" applyAlignment="1">
      <alignment horizontal="center" vertical="center"/>
    </xf>
    <xf numFmtId="0" fontId="57" fillId="0" borderId="161" xfId="0" applyFont="1" applyBorder="1" applyAlignment="1">
      <alignment horizontal="center" vertical="center"/>
    </xf>
    <xf numFmtId="0" fontId="68" fillId="0" borderId="159" xfId="0" applyFont="1" applyBorder="1" applyAlignment="1">
      <alignment horizontal="center" vertical="center"/>
    </xf>
    <xf numFmtId="0" fontId="57" fillId="0" borderId="159" xfId="0" applyFont="1" applyBorder="1" applyAlignment="1">
      <alignment horizontal="center" vertical="center"/>
    </xf>
    <xf numFmtId="0" fontId="68" fillId="0" borderId="160" xfId="0" applyFont="1" applyBorder="1" applyAlignment="1">
      <alignment horizontal="center" vertical="center"/>
    </xf>
    <xf numFmtId="0" fontId="68" fillId="0" borderId="161" xfId="0" applyFont="1" applyBorder="1" applyAlignment="1">
      <alignment horizontal="center" vertical="center"/>
    </xf>
    <xf numFmtId="0" fontId="68" fillId="0" borderId="173" xfId="0" applyFont="1" applyBorder="1" applyAlignment="1">
      <alignment horizontal="center" vertical="center"/>
    </xf>
    <xf numFmtId="0" fontId="68" fillId="0" borderId="209" xfId="0" applyFont="1" applyBorder="1" applyAlignment="1">
      <alignment horizontal="center" vertical="center"/>
    </xf>
    <xf numFmtId="0" fontId="68" fillId="0" borderId="214" xfId="0" applyFont="1" applyBorder="1" applyAlignment="1">
      <alignment horizontal="center" vertical="center"/>
    </xf>
    <xf numFmtId="0" fontId="70" fillId="0" borderId="10" xfId="0" applyFont="1" applyBorder="1" applyAlignment="1">
      <alignment horizontal="center" vertical="center"/>
    </xf>
    <xf numFmtId="0" fontId="70" fillId="0" borderId="0" xfId="0" applyFont="1" applyAlignment="1">
      <alignment horizontal="center" vertical="center"/>
    </xf>
    <xf numFmtId="0" fontId="70" fillId="0" borderId="168" xfId="0" applyFont="1" applyBorder="1" applyAlignment="1">
      <alignment horizontal="center" vertical="center"/>
    </xf>
    <xf numFmtId="0" fontId="57" fillId="0" borderId="162" xfId="0" applyFont="1" applyBorder="1" applyAlignment="1">
      <alignment horizontal="center" vertical="center"/>
    </xf>
    <xf numFmtId="0" fontId="57" fillId="0" borderId="163" xfId="0" applyFont="1" applyBorder="1" applyAlignment="1">
      <alignment horizontal="center" vertical="center"/>
    </xf>
    <xf numFmtId="0" fontId="57" fillId="0" borderId="164" xfId="0" applyFont="1" applyBorder="1" applyAlignment="1">
      <alignment horizontal="center" vertical="center"/>
    </xf>
    <xf numFmtId="0" fontId="12" fillId="0" borderId="0" xfId="0" applyFont="1" applyBorder="1" applyAlignment="1">
      <alignment horizontal="center"/>
    </xf>
    <xf numFmtId="0" fontId="7" fillId="0" borderId="0" xfId="0" applyFont="1" applyBorder="1" applyAlignment="1">
      <alignment horizontal="center"/>
    </xf>
    <xf numFmtId="0" fontId="17" fillId="0" borderId="0" xfId="0" applyFont="1" applyAlignment="1">
      <alignment horizontal="center"/>
    </xf>
    <xf numFmtId="49" fontId="7" fillId="0" borderId="0" xfId="0" applyNumberFormat="1" applyFont="1" applyBorder="1" applyAlignment="1">
      <alignment vertical="center" wrapText="1"/>
    </xf>
    <xf numFmtId="0" fontId="0" fillId="0" borderId="0" xfId="0" applyAlignment="1">
      <alignment vertical="center" wrapText="1"/>
    </xf>
    <xf numFmtId="49" fontId="1" fillId="0" borderId="2" xfId="0" applyNumberFormat="1" applyFont="1" applyBorder="1" applyAlignment="1">
      <alignment horizontal="left" vertical="center"/>
    </xf>
    <xf numFmtId="0" fontId="1" fillId="5" borderId="4" xfId="0" applyFont="1" applyFill="1" applyBorder="1" applyAlignment="1">
      <alignment horizontal="center" vertical="center" wrapText="1"/>
    </xf>
    <xf numFmtId="0" fontId="34" fillId="0" borderId="27" xfId="0" applyFont="1" applyBorder="1" applyAlignment="1">
      <alignment horizontal="center" vertical="center"/>
    </xf>
    <xf numFmtId="0" fontId="34" fillId="0" borderId="26" xfId="0" applyFont="1" applyBorder="1" applyAlignment="1">
      <alignment horizontal="center" vertical="center"/>
    </xf>
    <xf numFmtId="49" fontId="1" fillId="0" borderId="189" xfId="0" applyNumberFormat="1" applyFont="1" applyBorder="1" applyAlignment="1">
      <alignment horizontal="left" vertical="center"/>
    </xf>
    <xf numFmtId="49" fontId="1" fillId="0" borderId="5" xfId="0" applyNumberFormat="1" applyFont="1" applyBorder="1" applyAlignment="1">
      <alignment horizontal="left" vertical="center"/>
    </xf>
    <xf numFmtId="49" fontId="1" fillId="0" borderId="142" xfId="0" applyNumberFormat="1" applyFont="1" applyBorder="1" applyAlignment="1">
      <alignment horizontal="left" vertical="center"/>
    </xf>
    <xf numFmtId="49" fontId="45" fillId="0" borderId="190" xfId="0" applyNumberFormat="1" applyFont="1" applyBorder="1" applyAlignment="1">
      <alignment horizontal="center" vertical="center" wrapText="1"/>
    </xf>
    <xf numFmtId="49" fontId="45" fillId="0" borderId="192" xfId="0" applyNumberFormat="1" applyFont="1" applyBorder="1" applyAlignment="1">
      <alignment horizontal="center" vertical="center" wrapText="1"/>
    </xf>
    <xf numFmtId="1" fontId="36" fillId="5" borderId="190" xfId="0" applyNumberFormat="1" applyFont="1" applyFill="1" applyBorder="1" applyAlignment="1">
      <alignment horizontal="center" vertical="center"/>
    </xf>
    <xf numFmtId="1" fontId="36" fillId="5" borderId="192" xfId="0" applyNumberFormat="1" applyFont="1" applyFill="1" applyBorder="1" applyAlignment="1">
      <alignment horizontal="center" vertical="center"/>
    </xf>
    <xf numFmtId="49" fontId="1" fillId="0" borderId="189" xfId="0" applyNumberFormat="1" applyFont="1" applyBorder="1" applyAlignment="1">
      <alignment horizontal="left" vertical="center" wrapText="1"/>
    </xf>
    <xf numFmtId="49" fontId="1" fillId="0" borderId="5" xfId="0" applyNumberFormat="1" applyFont="1" applyBorder="1" applyAlignment="1">
      <alignment horizontal="left" vertical="center" wrapText="1"/>
    </xf>
    <xf numFmtId="49" fontId="1" fillId="0" borderId="142" xfId="0" applyNumberFormat="1" applyFont="1" applyBorder="1" applyAlignment="1">
      <alignment horizontal="left" vertical="center" wrapText="1"/>
    </xf>
    <xf numFmtId="1" fontId="1" fillId="5" borderId="4" xfId="0" applyNumberFormat="1" applyFont="1" applyFill="1" applyBorder="1" applyAlignment="1">
      <alignment horizontal="center" vertical="center" wrapText="1"/>
    </xf>
    <xf numFmtId="0" fontId="17" fillId="0" borderId="0" xfId="0" applyFont="1" applyAlignment="1">
      <alignment horizontal="center" vertical="top"/>
    </xf>
    <xf numFmtId="0" fontId="5" fillId="22" borderId="19" xfId="0" applyFont="1" applyFill="1" applyBorder="1" applyAlignment="1">
      <alignment horizontal="center" vertical="center"/>
    </xf>
    <xf numFmtId="0" fontId="5" fillId="22" borderId="20" xfId="0" applyFont="1" applyFill="1" applyBorder="1" applyAlignment="1">
      <alignment horizontal="center" vertical="center"/>
    </xf>
    <xf numFmtId="0" fontId="7" fillId="22" borderId="147" xfId="0" applyFont="1" applyFill="1" applyBorder="1" applyAlignment="1">
      <alignment horizontal="center" vertical="center"/>
    </xf>
    <xf numFmtId="0" fontId="35" fillId="11" borderId="2" xfId="0" applyFont="1" applyFill="1" applyBorder="1" applyAlignment="1">
      <alignment horizontal="center" vertical="center"/>
    </xf>
    <xf numFmtId="49" fontId="45" fillId="0" borderId="191" xfId="0" applyNumberFormat="1" applyFont="1" applyBorder="1" applyAlignment="1">
      <alignment horizontal="center" vertical="center" wrapText="1"/>
    </xf>
    <xf numFmtId="1" fontId="36" fillId="5" borderId="2" xfId="0" applyNumberFormat="1" applyFont="1" applyFill="1" applyBorder="1" applyAlignment="1">
      <alignment horizontal="center" vertical="center"/>
    </xf>
    <xf numFmtId="0" fontId="36" fillId="5" borderId="2" xfId="0" applyFont="1" applyFill="1" applyBorder="1" applyAlignment="1">
      <alignment horizontal="center" vertical="center"/>
    </xf>
    <xf numFmtId="49" fontId="1" fillId="0" borderId="2" xfId="0" applyNumberFormat="1" applyFont="1" applyBorder="1" applyAlignment="1">
      <alignment horizontal="left" vertical="center" wrapText="1"/>
    </xf>
    <xf numFmtId="0" fontId="1" fillId="0" borderId="202" xfId="0" applyFont="1" applyBorder="1" applyAlignment="1">
      <alignment horizontal="center" vertical="top" wrapText="1"/>
    </xf>
    <xf numFmtId="0" fontId="1" fillId="0" borderId="27" xfId="0" applyFont="1" applyBorder="1" applyAlignment="1">
      <alignment horizontal="center" vertical="top" wrapText="1"/>
    </xf>
    <xf numFmtId="0" fontId="1" fillId="0" borderId="203" xfId="0" applyFont="1" applyBorder="1" applyAlignment="1">
      <alignment horizontal="center" vertical="top" wrapText="1"/>
    </xf>
    <xf numFmtId="0" fontId="16" fillId="0" borderId="23"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0" xfId="0" applyFont="1" applyBorder="1" applyAlignment="1">
      <alignment horizontal="center" vertical="center" wrapText="1"/>
    </xf>
    <xf numFmtId="0" fontId="40" fillId="0" borderId="0"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37" xfId="0" applyFont="1" applyBorder="1" applyAlignment="1">
      <alignment horizontal="center" vertical="center" wrapText="1"/>
    </xf>
    <xf numFmtId="0" fontId="16" fillId="0" borderId="204" xfId="0" applyFont="1" applyBorder="1" applyAlignment="1">
      <alignment horizontal="center" vertical="center" wrapText="1"/>
    </xf>
    <xf numFmtId="0" fontId="16" fillId="0" borderId="114"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38" xfId="0" applyFont="1" applyBorder="1" applyAlignment="1">
      <alignment horizontal="center" vertical="center" wrapText="1"/>
    </xf>
    <xf numFmtId="0" fontId="39" fillId="0" borderId="0" xfId="0" applyFont="1" applyBorder="1" applyAlignment="1">
      <alignment horizontal="center" vertical="center" wrapText="1"/>
    </xf>
    <xf numFmtId="0" fontId="27" fillId="12" borderId="22" xfId="0" applyFont="1" applyFill="1" applyBorder="1" applyAlignment="1">
      <alignment horizontal="center" vertical="center" wrapText="1"/>
    </xf>
    <xf numFmtId="0" fontId="27" fillId="12" borderId="23" xfId="0" applyFont="1" applyFill="1" applyBorder="1" applyAlignment="1">
      <alignment horizontal="center" vertical="center" wrapText="1"/>
    </xf>
    <xf numFmtId="0" fontId="27" fillId="12" borderId="25" xfId="0" applyFont="1" applyFill="1" applyBorder="1" applyAlignment="1">
      <alignment horizontal="center" vertical="center" wrapText="1"/>
    </xf>
    <xf numFmtId="0" fontId="16" fillId="0" borderId="185" xfId="0" quotePrefix="1" applyFont="1" applyBorder="1" applyAlignment="1">
      <alignment horizontal="center" vertical="center" wrapText="1"/>
    </xf>
    <xf numFmtId="0" fontId="16" fillId="0" borderId="124" xfId="0" quotePrefix="1" applyFont="1" applyBorder="1" applyAlignment="1">
      <alignment horizontal="center" vertical="center" wrapText="1"/>
    </xf>
    <xf numFmtId="0" fontId="16" fillId="0" borderId="114" xfId="0" quotePrefix="1" applyFont="1" applyBorder="1" applyAlignment="1">
      <alignment horizontal="center" vertical="center" wrapText="1"/>
    </xf>
    <xf numFmtId="0" fontId="16" fillId="0" borderId="115" xfId="0" quotePrefix="1" applyFont="1" applyBorder="1" applyAlignment="1">
      <alignment horizontal="center" vertical="center" wrapText="1"/>
    </xf>
    <xf numFmtId="0" fontId="16" fillId="0" borderId="39" xfId="0" quotePrefix="1" applyFont="1" applyBorder="1" applyAlignment="1">
      <alignment horizontal="center" vertical="center" wrapText="1"/>
    </xf>
    <xf numFmtId="0" fontId="16" fillId="0" borderId="117" xfId="0" quotePrefix="1" applyFont="1" applyBorder="1" applyAlignment="1">
      <alignment horizontal="center" vertical="center" wrapText="1"/>
    </xf>
    <xf numFmtId="0" fontId="16" fillId="0" borderId="34" xfId="0" applyFont="1" applyBorder="1" applyAlignment="1">
      <alignment horizontal="center" vertical="center" wrapText="1"/>
    </xf>
    <xf numFmtId="0" fontId="16" fillId="0" borderId="28" xfId="0" applyFont="1" applyBorder="1" applyAlignment="1">
      <alignment horizontal="center" vertical="center" wrapText="1"/>
    </xf>
    <xf numFmtId="0" fontId="1" fillId="12" borderId="14" xfId="0" applyFont="1" applyFill="1" applyBorder="1" applyAlignment="1">
      <alignment horizontal="center" vertical="center" wrapText="1"/>
    </xf>
    <xf numFmtId="0" fontId="1" fillId="12" borderId="15" xfId="0" applyFont="1" applyFill="1" applyBorder="1" applyAlignment="1">
      <alignment horizontal="center" vertical="center" wrapText="1"/>
    </xf>
    <xf numFmtId="0" fontId="16" fillId="0" borderId="204" xfId="0" applyFont="1" applyBorder="1" applyAlignment="1">
      <alignment horizontal="center" wrapText="1"/>
    </xf>
    <xf numFmtId="0" fontId="16" fillId="0" borderId="114" xfId="0" applyFont="1" applyBorder="1" applyAlignment="1">
      <alignment horizontal="center" wrapText="1"/>
    </xf>
    <xf numFmtId="0" fontId="16" fillId="0" borderId="39" xfId="0" applyFont="1" applyBorder="1" applyAlignment="1">
      <alignment horizontal="center" wrapText="1"/>
    </xf>
    <xf numFmtId="0" fontId="38" fillId="0" borderId="0" xfId="0" applyFont="1" applyBorder="1" applyAlignment="1">
      <alignment horizontal="center" vertical="center" wrapText="1"/>
    </xf>
    <xf numFmtId="0" fontId="23" fillId="22" borderId="187" xfId="0" applyFont="1" applyFill="1" applyBorder="1" applyAlignment="1">
      <alignment horizontal="center" vertical="center" wrapText="1"/>
    </xf>
    <xf numFmtId="0" fontId="23" fillId="22" borderId="247" xfId="0" applyFont="1" applyFill="1" applyBorder="1" applyAlignment="1">
      <alignment horizontal="center" vertical="center" wrapText="1"/>
    </xf>
    <xf numFmtId="0" fontId="23" fillId="22" borderId="123" xfId="0" applyFont="1" applyFill="1" applyBorder="1" applyAlignment="1">
      <alignment horizontal="center" vertical="center" wrapText="1"/>
    </xf>
    <xf numFmtId="0" fontId="16" fillId="0" borderId="0" xfId="0" applyFont="1" applyBorder="1" applyAlignment="1">
      <alignment horizontal="center" vertical="center" wrapText="1"/>
    </xf>
    <xf numFmtId="0" fontId="38" fillId="0" borderId="19" xfId="0" applyFont="1" applyBorder="1" applyAlignment="1">
      <alignment horizontal="center" vertical="center" wrapText="1"/>
    </xf>
    <xf numFmtId="0" fontId="38" fillId="0" borderId="20" xfId="0" applyFont="1" applyBorder="1" applyAlignment="1">
      <alignment horizontal="center" vertical="center" wrapText="1"/>
    </xf>
    <xf numFmtId="0" fontId="38" fillId="0" borderId="21" xfId="0" applyFont="1" applyBorder="1" applyAlignment="1">
      <alignment horizontal="center" vertical="center" wrapText="1"/>
    </xf>
    <xf numFmtId="0" fontId="27" fillId="6" borderId="35" xfId="0" applyFont="1" applyFill="1" applyBorder="1" applyAlignment="1">
      <alignment horizontal="center" vertical="center" wrapText="1"/>
    </xf>
    <xf numFmtId="0" fontId="27" fillId="6" borderId="37" xfId="0" applyFont="1" applyFill="1" applyBorder="1" applyAlignment="1">
      <alignment horizontal="center" vertical="center" wrapText="1"/>
    </xf>
    <xf numFmtId="0" fontId="27" fillId="14" borderId="35" xfId="0" applyFont="1" applyFill="1" applyBorder="1" applyAlignment="1">
      <alignment horizontal="center" vertical="center" wrapText="1"/>
    </xf>
    <xf numFmtId="0" fontId="27" fillId="3" borderId="35" xfId="0" applyFont="1" applyFill="1" applyBorder="1" applyAlignment="1">
      <alignment horizontal="center" vertical="center" wrapText="1"/>
    </xf>
    <xf numFmtId="0" fontId="27" fillId="15" borderId="34" xfId="0" applyFont="1" applyFill="1" applyBorder="1" applyAlignment="1">
      <alignment horizontal="center" vertical="center" wrapText="1"/>
    </xf>
    <xf numFmtId="0" fontId="27" fillId="16" borderId="22" xfId="0" applyFont="1" applyFill="1" applyBorder="1" applyAlignment="1">
      <alignment horizontal="center" vertical="center" wrapText="1"/>
    </xf>
    <xf numFmtId="0" fontId="27" fillId="16" borderId="25" xfId="0" applyFont="1" applyFill="1" applyBorder="1" applyAlignment="1">
      <alignment horizontal="center" vertical="center" wrapText="1"/>
    </xf>
    <xf numFmtId="0" fontId="1" fillId="0" borderId="202" xfId="0" applyFont="1" applyBorder="1" applyAlignment="1">
      <alignment horizontal="center" vertical="center" wrapText="1"/>
    </xf>
    <xf numFmtId="0" fontId="1" fillId="0" borderId="203"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0" fontId="13" fillId="16" borderId="14" xfId="0" applyFont="1" applyFill="1" applyBorder="1" applyAlignment="1">
      <alignment horizontal="center" vertical="center" wrapText="1"/>
    </xf>
    <xf numFmtId="0" fontId="13" fillId="16" borderId="15" xfId="0" applyFont="1" applyFill="1" applyBorder="1" applyAlignment="1">
      <alignment horizontal="center" vertical="center" wrapText="1"/>
    </xf>
    <xf numFmtId="0" fontId="13" fillId="0" borderId="19" xfId="0" applyFont="1" applyBorder="1" applyAlignment="1">
      <alignment horizontal="center" vertical="center" wrapText="1"/>
    </xf>
    <xf numFmtId="0" fontId="13" fillId="0" borderId="21" xfId="0" applyFont="1" applyBorder="1" applyAlignment="1">
      <alignment horizontal="center" vertical="center" wrapText="1"/>
    </xf>
    <xf numFmtId="0" fontId="16" fillId="0" borderId="122" xfId="0" applyFont="1" applyBorder="1" applyAlignment="1">
      <alignment horizontal="center" vertical="center" wrapText="1"/>
    </xf>
    <xf numFmtId="0" fontId="16" fillId="0" borderId="115" xfId="0" applyFont="1" applyBorder="1" applyAlignment="1">
      <alignment horizontal="center" vertical="center" wrapText="1"/>
    </xf>
    <xf numFmtId="0" fontId="16" fillId="0" borderId="117"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15" xfId="0" applyFont="1" applyBorder="1" applyAlignment="1">
      <alignment horizontal="center" vertical="center" wrapText="1"/>
    </xf>
    <xf numFmtId="0" fontId="1" fillId="12" borderId="2" xfId="0" applyFont="1" applyFill="1" applyBorder="1" applyAlignment="1">
      <alignment horizontal="center" vertical="center" wrapText="1"/>
    </xf>
    <xf numFmtId="0" fontId="1" fillId="12" borderId="24" xfId="0" applyFont="1" applyFill="1" applyBorder="1" applyAlignment="1">
      <alignment horizontal="center" vertical="center" wrapText="1"/>
    </xf>
    <xf numFmtId="0" fontId="43" fillId="13" borderId="194" xfId="0" applyFont="1" applyFill="1" applyBorder="1" applyAlignment="1">
      <alignment horizontal="center" vertical="center" wrapText="1"/>
    </xf>
    <xf numFmtId="0" fontId="43" fillId="13" borderId="195" xfId="0" applyFont="1" applyFill="1" applyBorder="1" applyAlignment="1">
      <alignment horizontal="center" vertical="center" wrapText="1"/>
    </xf>
    <xf numFmtId="0" fontId="30" fillId="0" borderId="58" xfId="0" applyFont="1" applyFill="1" applyBorder="1" applyAlignment="1">
      <alignment horizontal="center" vertical="center"/>
    </xf>
    <xf numFmtId="0" fontId="42" fillId="0" borderId="57" xfId="0" applyFont="1" applyBorder="1" applyAlignment="1">
      <alignment horizontal="center" vertical="center"/>
    </xf>
    <xf numFmtId="0" fontId="7" fillId="0" borderId="57" xfId="0" applyFont="1" applyBorder="1" applyAlignment="1">
      <alignment vertical="center"/>
    </xf>
    <xf numFmtId="0" fontId="7" fillId="0" borderId="56" xfId="0" applyFont="1" applyBorder="1" applyAlignment="1">
      <alignment vertical="center"/>
    </xf>
    <xf numFmtId="0" fontId="7" fillId="0" borderId="55" xfId="0" applyFont="1" applyBorder="1" applyAlignment="1">
      <alignment vertical="center"/>
    </xf>
    <xf numFmtId="0" fontId="7" fillId="0" borderId="0" xfId="0" applyFont="1" applyBorder="1" applyAlignment="1">
      <alignment vertical="center"/>
    </xf>
    <xf numFmtId="0" fontId="7" fillId="0" borderId="52" xfId="0" applyFont="1" applyBorder="1" applyAlignment="1">
      <alignment vertical="center"/>
    </xf>
    <xf numFmtId="0" fontId="7" fillId="0" borderId="48" xfId="0" applyFont="1" applyBorder="1" applyAlignment="1">
      <alignment vertical="center"/>
    </xf>
    <xf numFmtId="0" fontId="7" fillId="0" borderId="49" xfId="0" applyFont="1" applyBorder="1" applyAlignment="1">
      <alignment vertical="center"/>
    </xf>
    <xf numFmtId="0" fontId="7" fillId="0" borderId="50" xfId="0" applyFont="1" applyBorder="1" applyAlignment="1">
      <alignment vertical="center"/>
    </xf>
    <xf numFmtId="0" fontId="5" fillId="22" borderId="0" xfId="0" applyFont="1" applyFill="1" applyBorder="1" applyAlignment="1">
      <alignment horizontal="center" vertical="center"/>
    </xf>
    <xf numFmtId="0" fontId="7" fillId="22" borderId="0" xfId="0" applyFont="1" applyFill="1" applyBorder="1" applyAlignment="1">
      <alignment vertical="center"/>
    </xf>
    <xf numFmtId="0" fontId="7" fillId="22" borderId="168" xfId="0" applyFont="1" applyFill="1" applyBorder="1" applyAlignment="1">
      <alignment vertical="center"/>
    </xf>
    <xf numFmtId="0" fontId="28" fillId="2" borderId="176" xfId="0" applyFont="1" applyFill="1" applyBorder="1" applyAlignment="1">
      <alignment horizontal="center" vertical="center" wrapText="1"/>
    </xf>
    <xf numFmtId="0" fontId="7" fillId="0" borderId="177" xfId="0" applyFont="1" applyBorder="1" applyAlignment="1"/>
    <xf numFmtId="0" fontId="7" fillId="0" borderId="178" xfId="0" applyFont="1" applyBorder="1" applyAlignment="1"/>
    <xf numFmtId="0" fontId="44" fillId="2" borderId="179" xfId="0" applyFont="1" applyFill="1" applyBorder="1" applyAlignment="1">
      <alignment horizontal="center" vertical="center" wrapText="1"/>
    </xf>
    <xf numFmtId="0" fontId="7" fillId="0" borderId="180" xfId="0" applyFont="1" applyBorder="1" applyAlignment="1"/>
    <xf numFmtId="0" fontId="7" fillId="0" borderId="181" xfId="0" applyFont="1" applyBorder="1" applyAlignment="1"/>
    <xf numFmtId="0" fontId="1" fillId="0" borderId="2" xfId="0" applyFont="1" applyBorder="1" applyAlignment="1">
      <alignment horizontal="justify" vertical="center" wrapText="1"/>
    </xf>
    <xf numFmtId="0" fontId="1" fillId="0" borderId="2" xfId="0" quotePrefix="1" applyFont="1" applyBorder="1" applyAlignment="1">
      <alignment horizontal="justify" vertical="center" wrapText="1"/>
    </xf>
    <xf numFmtId="0" fontId="1" fillId="0" borderId="2" xfId="0" applyFont="1" applyBorder="1" applyAlignment="1">
      <alignment horizontal="center" vertical="center"/>
    </xf>
    <xf numFmtId="0" fontId="1" fillId="0" borderId="2" xfId="0" applyFont="1" applyBorder="1" applyAlignment="1">
      <alignment horizontal="left" vertical="center" wrapText="1"/>
    </xf>
    <xf numFmtId="0" fontId="1" fillId="4" borderId="2" xfId="0" applyFont="1" applyFill="1" applyBorder="1" applyAlignment="1">
      <alignment horizontal="justify" vertical="center" wrapText="1"/>
    </xf>
    <xf numFmtId="0" fontId="1" fillId="0" borderId="190" xfId="0" applyFont="1" applyBorder="1" applyAlignment="1">
      <alignment horizontal="center" vertical="center" wrapText="1"/>
    </xf>
    <xf numFmtId="0" fontId="1" fillId="0" borderId="145" xfId="0" applyFont="1" applyBorder="1" applyAlignment="1">
      <alignment horizontal="center" vertical="center" wrapText="1"/>
    </xf>
    <xf numFmtId="0" fontId="1" fillId="0" borderId="191" xfId="0" applyFont="1" applyBorder="1" applyAlignment="1">
      <alignment horizontal="center" vertical="center" wrapText="1"/>
    </xf>
    <xf numFmtId="0" fontId="1" fillId="0" borderId="150" xfId="0" applyFont="1" applyBorder="1" applyAlignment="1">
      <alignment horizontal="center" vertical="center" wrapText="1"/>
    </xf>
    <xf numFmtId="0" fontId="1" fillId="0" borderId="192" xfId="0" applyFont="1" applyBorder="1" applyAlignment="1">
      <alignment horizontal="center" vertical="center" wrapText="1"/>
    </xf>
    <xf numFmtId="0" fontId="1" fillId="0" borderId="144" xfId="0" applyFont="1" applyBorder="1" applyAlignment="1">
      <alignment horizontal="center" vertical="center" wrapText="1"/>
    </xf>
    <xf numFmtId="0" fontId="1" fillId="0" borderId="2" xfId="0" applyFont="1" applyFill="1" applyBorder="1" applyAlignment="1">
      <alignment horizontal="justify" vertical="center" wrapText="1"/>
    </xf>
    <xf numFmtId="0" fontId="1" fillId="0" borderId="4"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26" xfId="0" applyFont="1" applyBorder="1" applyAlignment="1">
      <alignment horizontal="center" vertical="center" wrapText="1"/>
    </xf>
    <xf numFmtId="0" fontId="1" fillId="4" borderId="190" xfId="0" applyFont="1" applyFill="1" applyBorder="1" applyAlignment="1">
      <alignment horizontal="justify" vertical="center" wrapText="1"/>
    </xf>
    <xf numFmtId="0" fontId="1" fillId="4" borderId="121" xfId="0" applyFont="1" applyFill="1" applyBorder="1" applyAlignment="1">
      <alignment horizontal="justify" vertical="center" wrapText="1"/>
    </xf>
    <xf numFmtId="0" fontId="1" fillId="4" borderId="145" xfId="0" applyFont="1" applyFill="1" applyBorder="1" applyAlignment="1">
      <alignment horizontal="justify" vertical="center" wrapText="1"/>
    </xf>
    <xf numFmtId="0" fontId="28" fillId="2" borderId="200" xfId="0" applyFont="1" applyFill="1" applyBorder="1" applyAlignment="1">
      <alignment horizontal="center" vertical="center" wrapText="1"/>
    </xf>
    <xf numFmtId="0" fontId="44" fillId="2" borderId="201" xfId="0" applyFont="1" applyFill="1" applyBorder="1" applyAlignment="1">
      <alignment horizontal="center" vertical="center" wrapText="1"/>
    </xf>
    <xf numFmtId="0" fontId="43" fillId="13" borderId="193" xfId="0" applyFont="1" applyFill="1" applyBorder="1" applyAlignment="1">
      <alignment horizontal="center" vertical="center"/>
    </xf>
    <xf numFmtId="0" fontId="43" fillId="13" borderId="1" xfId="0" applyFont="1" applyFill="1" applyBorder="1" applyAlignment="1">
      <alignment horizontal="center" vertical="center"/>
    </xf>
    <xf numFmtId="0" fontId="43" fillId="13" borderId="102" xfId="0" applyFont="1" applyFill="1" applyBorder="1" applyAlignment="1">
      <alignment horizontal="center" vertical="center"/>
    </xf>
    <xf numFmtId="0" fontId="43" fillId="13" borderId="61" xfId="0" applyFont="1" applyFill="1" applyBorder="1" applyAlignment="1">
      <alignment horizontal="center" vertical="center"/>
    </xf>
    <xf numFmtId="0" fontId="1" fillId="0" borderId="26" xfId="0" applyFont="1" applyBorder="1" applyAlignment="1">
      <alignment horizontal="justify" vertical="center" wrapText="1"/>
    </xf>
    <xf numFmtId="0" fontId="18" fillId="0" borderId="38" xfId="0" applyFont="1" applyBorder="1" applyAlignment="1">
      <alignment horizontal="center" vertical="center" textRotation="90"/>
    </xf>
    <xf numFmtId="0" fontId="18" fillId="0" borderId="31" xfId="0" applyFont="1" applyBorder="1" applyAlignment="1">
      <alignment horizontal="center" vertical="center" textRotation="90"/>
    </xf>
    <xf numFmtId="0" fontId="18" fillId="0" borderId="84" xfId="0" applyFont="1" applyBorder="1" applyAlignment="1">
      <alignment horizontal="center" vertical="center" textRotation="90"/>
    </xf>
    <xf numFmtId="0" fontId="6" fillId="0" borderId="81"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80" xfId="0" applyFont="1" applyBorder="1" applyAlignment="1">
      <alignment horizontal="center" vertical="center" wrapText="1"/>
    </xf>
    <xf numFmtId="0" fontId="6" fillId="0" borderId="85" xfId="0" applyFont="1" applyBorder="1" applyAlignment="1">
      <alignment horizontal="center" vertical="center" wrapText="1"/>
    </xf>
    <xf numFmtId="0" fontId="18" fillId="0" borderId="92" xfId="0" applyFont="1" applyBorder="1" applyAlignment="1">
      <alignment horizontal="center" vertical="center" textRotation="90"/>
    </xf>
    <xf numFmtId="0" fontId="18" fillId="0" borderId="41" xfId="0" applyFont="1" applyBorder="1" applyAlignment="1">
      <alignment horizontal="center" vertical="center" textRotation="90"/>
    </xf>
    <xf numFmtId="0" fontId="0" fillId="0" borderId="41" xfId="0" applyBorder="1" applyAlignment="1">
      <alignment horizontal="center" vertical="center" textRotation="90"/>
    </xf>
    <xf numFmtId="0" fontId="0" fillId="0" borderId="80" xfId="0" applyBorder="1" applyAlignment="1">
      <alignment horizontal="center" vertical="center" textRotation="90"/>
    </xf>
    <xf numFmtId="0" fontId="0" fillId="0" borderId="80" xfId="0" applyBorder="1" applyAlignment="1">
      <alignment horizontal="center" vertical="center" wrapText="1"/>
    </xf>
    <xf numFmtId="0" fontId="15" fillId="0" borderId="10" xfId="0" applyFont="1" applyFill="1" applyBorder="1" applyAlignment="1">
      <alignment horizontal="center" vertical="center" wrapText="1"/>
    </xf>
    <xf numFmtId="0" fontId="6" fillId="0" borderId="153" xfId="0" applyFont="1" applyFill="1" applyBorder="1" applyAlignment="1">
      <alignment horizontal="center" vertical="center" wrapText="1"/>
    </xf>
    <xf numFmtId="0" fontId="6" fillId="0" borderId="92" xfId="0" applyFont="1" applyBorder="1" applyAlignment="1">
      <alignment horizontal="center" vertical="center" wrapText="1"/>
    </xf>
    <xf numFmtId="0" fontId="18" fillId="0" borderId="152" xfId="0" applyFont="1" applyFill="1" applyBorder="1" applyAlignment="1">
      <alignment horizontal="center" vertical="center" textRotation="90" wrapText="1"/>
    </xf>
    <xf numFmtId="0" fontId="19" fillId="0" borderId="31" xfId="0" applyFont="1" applyBorder="1" applyAlignment="1">
      <alignment horizontal="center" vertical="center" textRotation="90" wrapText="1"/>
    </xf>
    <xf numFmtId="0" fontId="19" fillId="0" borderId="84" xfId="0" applyFont="1" applyBorder="1" applyAlignment="1">
      <alignment horizontal="center" vertical="center" textRotation="90" wrapText="1"/>
    </xf>
    <xf numFmtId="0" fontId="18" fillId="0" borderId="93" xfId="0" applyFont="1" applyBorder="1" applyAlignment="1">
      <alignment horizontal="center" vertical="center" textRotation="90" wrapText="1"/>
    </xf>
    <xf numFmtId="0" fontId="17" fillId="0" borderId="31" xfId="0" applyFont="1" applyBorder="1" applyAlignment="1">
      <alignment vertical="center" textRotation="90"/>
    </xf>
    <xf numFmtId="0" fontId="17" fillId="0" borderId="84" xfId="0" applyFont="1" applyBorder="1" applyAlignment="1">
      <alignment vertical="center" textRotation="90"/>
    </xf>
    <xf numFmtId="0" fontId="0" fillId="0" borderId="41" xfId="0" applyBorder="1" applyAlignment="1">
      <alignment horizontal="center" vertical="center" wrapText="1"/>
    </xf>
    <xf numFmtId="0" fontId="3" fillId="23" borderId="72" xfId="0" applyFont="1" applyFill="1" applyBorder="1" applyAlignment="1">
      <alignment horizontal="center" vertical="center" wrapText="1"/>
    </xf>
    <xf numFmtId="0" fontId="7" fillId="23" borderId="75" xfId="0" applyFont="1" applyFill="1" applyBorder="1" applyAlignment="1">
      <alignment vertical="center"/>
    </xf>
    <xf numFmtId="0" fontId="3" fillId="23" borderId="73" xfId="0" applyFont="1" applyFill="1" applyBorder="1" applyAlignment="1">
      <alignment horizontal="center" vertical="center" wrapText="1"/>
    </xf>
    <xf numFmtId="0" fontId="7" fillId="23" borderId="76" xfId="0" applyFont="1" applyFill="1" applyBorder="1" applyAlignment="1">
      <alignment vertical="center"/>
    </xf>
    <xf numFmtId="0" fontId="3" fillId="23" borderId="74" xfId="0" applyFont="1" applyFill="1" applyBorder="1" applyAlignment="1">
      <alignment horizontal="center" vertical="center" wrapText="1"/>
    </xf>
    <xf numFmtId="0" fontId="7" fillId="23" borderId="77" xfId="0" applyFont="1" applyFill="1" applyBorder="1" applyAlignment="1">
      <alignment horizontal="center" vertical="center"/>
    </xf>
    <xf numFmtId="0" fontId="3" fillId="10" borderId="73" xfId="0" applyFont="1" applyFill="1" applyBorder="1" applyAlignment="1">
      <alignment horizontal="center" vertical="center" wrapText="1"/>
    </xf>
    <xf numFmtId="0" fontId="3" fillId="10" borderId="76" xfId="0" applyFont="1" applyFill="1" applyBorder="1" applyAlignment="1">
      <alignment horizontal="center" vertical="center" wrapText="1"/>
    </xf>
    <xf numFmtId="0" fontId="3" fillId="23" borderId="87" xfId="0" applyFont="1" applyFill="1" applyBorder="1" applyAlignment="1">
      <alignment horizontal="center" vertical="center" wrapText="1"/>
    </xf>
    <xf numFmtId="0" fontId="7" fillId="23" borderId="88" xfId="0" applyFont="1" applyFill="1" applyBorder="1" applyAlignment="1">
      <alignment vertical="center"/>
    </xf>
    <xf numFmtId="0" fontId="7" fillId="23" borderId="89" xfId="0" applyFont="1" applyFill="1" applyBorder="1" applyAlignment="1">
      <alignment vertical="center"/>
    </xf>
    <xf numFmtId="0" fontId="7" fillId="23" borderId="90" xfId="0" applyFont="1" applyFill="1" applyBorder="1" applyAlignment="1">
      <alignment vertical="center"/>
    </xf>
  </cellXfs>
  <cellStyles count="2">
    <cellStyle name="Hipervínculo" xfId="1" builtinId="8"/>
    <cellStyle name="Normal" xfId="0" builtinId="0"/>
  </cellStyles>
  <dxfs count="203">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ill>
        <patternFill>
          <bgColor theme="3" tint="0.59996337778862885"/>
        </patternFill>
      </fill>
    </dxf>
    <dxf>
      <font>
        <b/>
        <i val="0"/>
        <color theme="0"/>
      </font>
      <fill>
        <patternFill>
          <bgColor rgb="FFEE0000"/>
        </patternFill>
      </fill>
    </dxf>
    <dxf>
      <font>
        <b/>
        <i val="0"/>
        <color theme="0"/>
      </font>
      <fill>
        <patternFill>
          <bgColor rgb="FFFF6600"/>
        </patternFill>
      </fill>
    </dxf>
    <dxf>
      <font>
        <b/>
        <i val="0"/>
        <color theme="3" tint="-0.499984740745262"/>
      </font>
      <fill>
        <patternFill>
          <bgColor rgb="FFFFFF00"/>
        </patternFill>
      </fill>
    </dxf>
    <dxf>
      <font>
        <b/>
        <i val="0"/>
        <color theme="3" tint="-0.499984740745262"/>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theme="3" tint="-0.499984740745262"/>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theme="3" tint="-0.499984740745262"/>
      </font>
      <fill>
        <patternFill>
          <bgColor rgb="FFFFFF00"/>
        </patternFill>
      </fill>
    </dxf>
    <dxf>
      <font>
        <b/>
        <i val="0"/>
        <color theme="0"/>
      </font>
      <fill>
        <patternFill>
          <bgColor rgb="FF0099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009900"/>
        </patternFill>
      </fill>
    </dxf>
  </dxfs>
  <tableStyles count="0" defaultTableStyle="TableStyleMedium2" defaultPivotStyle="PivotStyleLight16"/>
  <colors>
    <mruColors>
      <color rgb="FFEE0000"/>
      <color rgb="FFFF6600"/>
      <color rgb="FFFF0000"/>
      <color rgb="FF8E0000"/>
      <color rgb="FF009900"/>
      <color rgb="FFCCFF66"/>
      <color rgb="FFFF9900"/>
      <color rgb="FFFF3F3F"/>
      <color rgb="FFFF4343"/>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21000">
                  <a:srgbClr val="FFFF00"/>
                </a:gs>
                <a:gs pos="64000">
                  <a:srgbClr val="FF0000"/>
                </a:gs>
                <a:gs pos="33000">
                  <a:srgbClr val="FFFF00"/>
                </a:gs>
                <a:gs pos="47000">
                  <a:srgbClr val="FF6600"/>
                </a:gs>
                <a:gs pos="100000">
                  <a:srgbClr val="C00000"/>
                </a:gs>
              </a:gsLst>
              <a:lin ang="5400000" scaled="0"/>
            </a:gradFill>
            <a:ln>
              <a:noFill/>
            </a:ln>
            <a:effectLst/>
          </c:spPr>
          <c:invertIfNegative val="0"/>
          <c:cat>
            <c:strRef>
              <c:f>Gráficas!$J$34:$J$37</c:f>
              <c:strCache>
                <c:ptCount val="4"/>
                <c:pt idx="0">
                  <c:v>PLANEACIÓN</c:v>
                </c:pt>
                <c:pt idx="1">
                  <c:v>INGRESO</c:v>
                </c:pt>
                <c:pt idx="2">
                  <c:v>DESARROLLO</c:v>
                </c:pt>
                <c:pt idx="3">
                  <c:v>RETIRO</c:v>
                </c:pt>
              </c:strCache>
            </c:strRef>
          </c:cat>
          <c:val>
            <c:numRef>
              <c:f>Gráficas!$K$34:$K$37</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0-08CB-4007-AE3C-D39E6BFDD390}"/>
            </c:ext>
          </c:extLst>
        </c:ser>
        <c:dLbls>
          <c:showLegendKey val="0"/>
          <c:showVal val="0"/>
          <c:showCatName val="0"/>
          <c:showSerName val="0"/>
          <c:showPercent val="0"/>
          <c:showBubbleSize val="0"/>
        </c:dLbls>
        <c:gapWidth val="150"/>
        <c:axId val="432454800"/>
        <c:axId val="432455360"/>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08CB-4007-AE3C-D39E6BFDD390}"/>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08CB-4007-AE3C-D39E6BFDD390}"/>
              </c:ext>
            </c:extLst>
          </c:dPt>
          <c:dPt>
            <c:idx val="2"/>
            <c:marker>
              <c:symbol val="dash"/>
              <c:size val="13"/>
              <c:spPr>
                <a:solidFill>
                  <a:schemeClr val="tx1"/>
                </a:solidFill>
                <a:ln w="25400">
                  <a:solidFill>
                    <a:schemeClr val="tx1"/>
                  </a:solidFill>
                </a:ln>
                <a:effectLst/>
              </c:spPr>
            </c:marker>
            <c:bubble3D val="0"/>
            <c:extLst xmlns:c16r2="http://schemas.microsoft.com/office/drawing/2015/06/chart">
              <c:ext xmlns:c16="http://schemas.microsoft.com/office/drawing/2014/chart" uri="{C3380CC4-5D6E-409C-BE32-E72D297353CC}">
                <c16:uniqueId val="{00000004-F8D4-4A32-A92C-E27C5BAD9922}"/>
              </c:ext>
            </c:extLst>
          </c:dPt>
          <c:dPt>
            <c:idx val="3"/>
            <c:marker>
              <c:symbol val="dash"/>
              <c:size val="13"/>
              <c:spPr>
                <a:solidFill>
                  <a:schemeClr val="tx1"/>
                </a:solidFill>
                <a:ln w="25400">
                  <a:solidFill>
                    <a:schemeClr val="tx1"/>
                  </a:solidFill>
                </a:ln>
                <a:effectLst/>
              </c:spPr>
            </c:marker>
            <c:bubble3D val="0"/>
            <c:extLst xmlns:c16r2="http://schemas.microsoft.com/office/drawing/2015/06/chart">
              <c:ext xmlns:c16="http://schemas.microsoft.com/office/drawing/2014/chart" uri="{C3380CC4-5D6E-409C-BE32-E72D297353CC}">
                <c16:uniqueId val="{00000005-F8D4-4A32-A92C-E27C5BAD9922}"/>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Gráficas!$J$34:$J$37</c:f>
              <c:strCache>
                <c:ptCount val="4"/>
                <c:pt idx="0">
                  <c:v>PLANEACIÓN</c:v>
                </c:pt>
                <c:pt idx="1">
                  <c:v>INGRESO</c:v>
                </c:pt>
                <c:pt idx="2">
                  <c:v>DESARROLLO</c:v>
                </c:pt>
                <c:pt idx="3">
                  <c:v>RETIRO</c:v>
                </c:pt>
              </c:strCache>
            </c:strRef>
          </c:xVal>
          <c:yVal>
            <c:numRef>
              <c:f>Gráficas!$L$34:$L$37</c:f>
              <c:numCache>
                <c:formatCode>0.0</c:formatCode>
                <c:ptCount val="4"/>
                <c:pt idx="0">
                  <c:v>95.36363636363636</c:v>
                </c:pt>
                <c:pt idx="1">
                  <c:v>90.916666666666671</c:v>
                </c:pt>
                <c:pt idx="2">
                  <c:v>98.395604395604394</c:v>
                </c:pt>
                <c:pt idx="3">
                  <c:v>92.5</c:v>
                </c:pt>
              </c:numCache>
            </c:numRef>
          </c:yVal>
          <c:smooth val="0"/>
          <c:extLst xmlns:c16r2="http://schemas.microsoft.com/office/drawing/2015/06/chart">
            <c:ext xmlns:c16="http://schemas.microsoft.com/office/drawing/2014/chart" uri="{C3380CC4-5D6E-409C-BE32-E72D297353CC}">
              <c16:uniqueId val="{00000005-08CB-4007-AE3C-D39E6BFDD390}"/>
            </c:ext>
          </c:extLst>
        </c:ser>
        <c:dLbls>
          <c:showLegendKey val="0"/>
          <c:showVal val="0"/>
          <c:showCatName val="0"/>
          <c:showSerName val="0"/>
          <c:showPercent val="0"/>
          <c:showBubbleSize val="0"/>
        </c:dLbls>
        <c:axId val="432454800"/>
        <c:axId val="432455360"/>
      </c:scatterChart>
      <c:catAx>
        <c:axId val="432454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32455360"/>
        <c:crosses val="autoZero"/>
        <c:auto val="1"/>
        <c:lblAlgn val="ctr"/>
        <c:lblOffset val="100"/>
        <c:noMultiLvlLbl val="0"/>
      </c:catAx>
      <c:valAx>
        <c:axId val="43245536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3245480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Gráficas!$J$56</c:f>
              <c:strCache>
                <c:ptCount val="1"/>
                <c:pt idx="0">
                  <c:v>Niveles</c:v>
                </c:pt>
              </c:strCache>
            </c:strRef>
          </c:tx>
          <c:spPr>
            <a:gradFill>
              <a:gsLst>
                <a:gs pos="0">
                  <a:srgbClr val="009900"/>
                </a:gs>
                <a:gs pos="21000">
                  <a:srgbClr val="FFFF00"/>
                </a:gs>
                <a:gs pos="69000">
                  <a:srgbClr val="FF0000"/>
                </a:gs>
                <a:gs pos="32000">
                  <a:srgbClr val="FFFF00"/>
                </a:gs>
                <a:gs pos="49000">
                  <a:srgbClr val="FF6600"/>
                </a:gs>
                <a:gs pos="100000">
                  <a:srgbClr val="8E0000"/>
                </a:gs>
              </a:gsLst>
              <a:lin ang="5400000" scaled="0"/>
            </a:gradFill>
            <a:ln>
              <a:noFill/>
            </a:ln>
            <a:effectLst/>
          </c:spPr>
          <c:invertIfNegative val="0"/>
          <c:cat>
            <c:strRef>
              <c:f>Gráficas!$I$57:$I$61</c:f>
              <c:strCache>
                <c:ptCount val="5"/>
                <c:pt idx="0">
                  <c:v>Conocimiento normativo y del entorno</c:v>
                </c:pt>
                <c:pt idx="1">
                  <c:v>Gestión de la información</c:v>
                </c:pt>
                <c:pt idx="2">
                  <c:v>Planeación Estratégica</c:v>
                </c:pt>
                <c:pt idx="3">
                  <c:v>Manual de funciones y competencias</c:v>
                </c:pt>
                <c:pt idx="4">
                  <c:v>Arreglo institucional</c:v>
                </c:pt>
              </c:strCache>
            </c:strRef>
          </c:cat>
          <c:val>
            <c:numRef>
              <c:f>Gráficas!$J$57:$J$61</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6B0C-4D29-99F6-755EF7C11D5D}"/>
            </c:ext>
          </c:extLst>
        </c:ser>
        <c:dLbls>
          <c:showLegendKey val="0"/>
          <c:showVal val="0"/>
          <c:showCatName val="0"/>
          <c:showSerName val="0"/>
          <c:showPercent val="0"/>
          <c:showBubbleSize val="0"/>
        </c:dLbls>
        <c:gapWidth val="150"/>
        <c:axId val="432458720"/>
        <c:axId val="432459280"/>
      </c:barChart>
      <c:scatterChart>
        <c:scatterStyle val="lineMarker"/>
        <c:varyColors val="0"/>
        <c:ser>
          <c:idx val="1"/>
          <c:order val="1"/>
          <c:tx>
            <c:strRef>
              <c:f>Gráficas!$K$56</c:f>
              <c:strCache>
                <c:ptCount val="1"/>
                <c:pt idx="0">
                  <c:v>Calificación</c:v>
                </c:pt>
              </c:strCache>
            </c:strRef>
          </c:tx>
          <c:spPr>
            <a:ln w="25400" cap="rnd">
              <a:noFill/>
              <a:round/>
            </a:ln>
            <a:effectLst/>
          </c:spPr>
          <c:marker>
            <c:symbol val="dash"/>
            <c:size val="13"/>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6B0C-4D29-99F6-755EF7C11D5D}"/>
              </c:ext>
            </c:extLst>
          </c:dPt>
          <c:dPt>
            <c:idx val="1"/>
            <c:marker>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6B0C-4D29-99F6-755EF7C11D5D}"/>
              </c:ext>
            </c:extLst>
          </c:dPt>
          <c:dPt>
            <c:idx val="2"/>
            <c:marker>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6B0C-4D29-99F6-755EF7C11D5D}"/>
              </c:ext>
            </c:extLst>
          </c:dPt>
          <c:dPt>
            <c:idx val="3"/>
            <c:marker>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6B0C-4D29-99F6-755EF7C11D5D}"/>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Gráficas!$I$57:$I$61</c:f>
              <c:strCache>
                <c:ptCount val="5"/>
                <c:pt idx="0">
                  <c:v>Conocimiento normativo y del entorno</c:v>
                </c:pt>
                <c:pt idx="1">
                  <c:v>Gestión de la información</c:v>
                </c:pt>
                <c:pt idx="2">
                  <c:v>Planeación Estratégica</c:v>
                </c:pt>
                <c:pt idx="3">
                  <c:v>Manual de funciones y competencias</c:v>
                </c:pt>
                <c:pt idx="4">
                  <c:v>Arreglo institucional</c:v>
                </c:pt>
              </c:strCache>
            </c:strRef>
          </c:xVal>
          <c:yVal>
            <c:numRef>
              <c:f>Gráficas!$K$57:$K$61</c:f>
              <c:numCache>
                <c:formatCode>0</c:formatCode>
                <c:ptCount val="5"/>
                <c:pt idx="0">
                  <c:v>95.25</c:v>
                </c:pt>
                <c:pt idx="1">
                  <c:v>94.428571428571431</c:v>
                </c:pt>
                <c:pt idx="2">
                  <c:v>95.666666666666671</c:v>
                </c:pt>
                <c:pt idx="3">
                  <c:v>100</c:v>
                </c:pt>
                <c:pt idx="4">
                  <c:v>95</c:v>
                </c:pt>
              </c:numCache>
            </c:numRef>
          </c:yVal>
          <c:smooth val="0"/>
          <c:extLst xmlns:c16r2="http://schemas.microsoft.com/office/drawing/2015/06/chart">
            <c:ext xmlns:c16="http://schemas.microsoft.com/office/drawing/2014/chart" uri="{C3380CC4-5D6E-409C-BE32-E72D297353CC}">
              <c16:uniqueId val="{00000007-6B0C-4D29-99F6-755EF7C11D5D}"/>
            </c:ext>
          </c:extLst>
        </c:ser>
        <c:dLbls>
          <c:showLegendKey val="0"/>
          <c:showVal val="0"/>
          <c:showCatName val="0"/>
          <c:showSerName val="0"/>
          <c:showPercent val="0"/>
          <c:showBubbleSize val="0"/>
        </c:dLbls>
        <c:axId val="432458720"/>
        <c:axId val="432459280"/>
      </c:scatterChart>
      <c:catAx>
        <c:axId val="432458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32459280"/>
        <c:crosses val="autoZero"/>
        <c:auto val="1"/>
        <c:lblAlgn val="ctr"/>
        <c:lblOffset val="100"/>
        <c:noMultiLvlLbl val="0"/>
      </c:catAx>
      <c:valAx>
        <c:axId val="43245928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3245872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Gráficas!$K$79</c:f>
              <c:strCache>
                <c:ptCount val="1"/>
                <c:pt idx="0">
                  <c:v>Niveles</c:v>
                </c:pt>
              </c:strCache>
            </c:strRef>
          </c:tx>
          <c:spPr>
            <a:gradFill>
              <a:gsLst>
                <a:gs pos="0">
                  <a:srgbClr val="009900"/>
                </a:gs>
                <a:gs pos="21000">
                  <a:srgbClr val="FFFF00"/>
                </a:gs>
                <a:gs pos="73000">
                  <a:srgbClr val="FF0000"/>
                </a:gs>
                <a:gs pos="30000">
                  <a:srgbClr val="FFFF00"/>
                </a:gs>
                <a:gs pos="47000">
                  <a:srgbClr val="FF6600"/>
                </a:gs>
                <a:gs pos="100000">
                  <a:srgbClr val="C00000"/>
                </a:gs>
              </a:gsLst>
              <a:lin ang="5400000" scaled="0"/>
            </a:gradFill>
            <a:ln>
              <a:noFill/>
            </a:ln>
            <a:effectLst/>
          </c:spPr>
          <c:invertIfNegative val="0"/>
          <c:cat>
            <c:strRef>
              <c:f>Gráficas!$J$80:$J$84</c:f>
              <c:strCache>
                <c:ptCount val="5"/>
                <c:pt idx="0">
                  <c:v>Provisión del empleo</c:v>
                </c:pt>
                <c:pt idx="1">
                  <c:v>Gestión de la información</c:v>
                </c:pt>
                <c:pt idx="2">
                  <c:v>Meritocracia</c:v>
                </c:pt>
                <c:pt idx="3">
                  <c:v>Gestión del desempeño</c:v>
                </c:pt>
                <c:pt idx="4">
                  <c:v>Conocimiento institucional</c:v>
                </c:pt>
              </c:strCache>
            </c:strRef>
          </c:cat>
          <c:val>
            <c:numRef>
              <c:f>Gráficas!$K$80:$K$84</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4407-4CB0-8496-45BDF6DE30DF}"/>
            </c:ext>
          </c:extLst>
        </c:ser>
        <c:dLbls>
          <c:showLegendKey val="0"/>
          <c:showVal val="0"/>
          <c:showCatName val="0"/>
          <c:showSerName val="0"/>
          <c:showPercent val="0"/>
          <c:showBubbleSize val="0"/>
        </c:dLbls>
        <c:gapWidth val="150"/>
        <c:axId val="432462640"/>
        <c:axId val="432463200"/>
      </c:barChart>
      <c:scatterChart>
        <c:scatterStyle val="lineMarker"/>
        <c:varyColors val="0"/>
        <c:ser>
          <c:idx val="1"/>
          <c:order val="1"/>
          <c:tx>
            <c:strRef>
              <c:f>Gráficas!$L$79</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4407-4CB0-8496-45BDF6DE30DF}"/>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4407-4CB0-8496-45BDF6DE30DF}"/>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4407-4CB0-8496-45BDF6DE30DF}"/>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4407-4CB0-8496-45BDF6DE30DF}"/>
              </c:ext>
            </c:extLst>
          </c:dPt>
          <c:dPt>
            <c:idx val="4"/>
            <c:marker>
              <c:symbol val="dash"/>
              <c:size val="13"/>
              <c:spPr>
                <a:solidFill>
                  <a:schemeClr val="tx1"/>
                </a:solidFill>
                <a:ln w="25400">
                  <a:solidFill>
                    <a:schemeClr val="tx1"/>
                  </a:solidFill>
                </a:ln>
                <a:effectLst/>
              </c:spPr>
            </c:marker>
            <c:bubble3D val="0"/>
            <c:extLst xmlns:c16r2="http://schemas.microsoft.com/office/drawing/2015/06/chart">
              <c:ext xmlns:c16="http://schemas.microsoft.com/office/drawing/2014/chart" uri="{C3380CC4-5D6E-409C-BE32-E72D297353CC}">
                <c16:uniqueId val="{00000006-3219-43F3-B8BB-CFBA4889EEBB}"/>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Gráficas!$J$80:$J$84</c:f>
              <c:strCache>
                <c:ptCount val="5"/>
                <c:pt idx="0">
                  <c:v>Provisión del empleo</c:v>
                </c:pt>
                <c:pt idx="1">
                  <c:v>Gestión de la información</c:v>
                </c:pt>
                <c:pt idx="2">
                  <c:v>Meritocracia</c:v>
                </c:pt>
                <c:pt idx="3">
                  <c:v>Gestión del desempeño</c:v>
                </c:pt>
                <c:pt idx="4">
                  <c:v>Conocimiento institucional</c:v>
                </c:pt>
              </c:strCache>
            </c:strRef>
          </c:xVal>
          <c:yVal>
            <c:numRef>
              <c:f>Gráficas!$L$80:$L$84</c:f>
              <c:numCache>
                <c:formatCode>0</c:formatCode>
                <c:ptCount val="5"/>
                <c:pt idx="0">
                  <c:v>90.2</c:v>
                </c:pt>
                <c:pt idx="1">
                  <c:v>83.333333333333329</c:v>
                </c:pt>
                <c:pt idx="2">
                  <c:v>95</c:v>
                </c:pt>
                <c:pt idx="3">
                  <c:v>100</c:v>
                </c:pt>
                <c:pt idx="4">
                  <c:v>100</c:v>
                </c:pt>
              </c:numCache>
            </c:numRef>
          </c:yVal>
          <c:smooth val="0"/>
          <c:extLst xmlns:c16r2="http://schemas.microsoft.com/office/drawing/2015/06/chart">
            <c:ext xmlns:c16="http://schemas.microsoft.com/office/drawing/2014/chart" uri="{C3380CC4-5D6E-409C-BE32-E72D297353CC}">
              <c16:uniqueId val="{00000007-4407-4CB0-8496-45BDF6DE30DF}"/>
            </c:ext>
          </c:extLst>
        </c:ser>
        <c:dLbls>
          <c:showLegendKey val="0"/>
          <c:showVal val="0"/>
          <c:showCatName val="0"/>
          <c:showSerName val="0"/>
          <c:showPercent val="0"/>
          <c:showBubbleSize val="0"/>
        </c:dLbls>
        <c:axId val="432462640"/>
        <c:axId val="432463200"/>
      </c:scatterChart>
      <c:catAx>
        <c:axId val="432462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32463200"/>
        <c:crosses val="autoZero"/>
        <c:auto val="1"/>
        <c:lblAlgn val="ctr"/>
        <c:lblOffset val="100"/>
        <c:noMultiLvlLbl val="0"/>
      </c:catAx>
      <c:valAx>
        <c:axId val="43246320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3246264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FFFF00"/>
                </a:gs>
                <a:gs pos="81000">
                  <a:srgbClr val="FF0000"/>
                </a:gs>
                <a:gs pos="34000">
                  <a:srgbClr val="FFFF00"/>
                </a:gs>
                <a:gs pos="58000">
                  <a:srgbClr val="FF6600"/>
                </a:gs>
                <a:gs pos="100000">
                  <a:srgbClr val="8E0000"/>
                </a:gs>
              </a:gsLst>
              <a:lin ang="5400000" scaled="0"/>
            </a:gradFill>
            <a:ln>
              <a:noFill/>
            </a:ln>
            <a:effectLst/>
          </c:spPr>
          <c:invertIfNegative val="0"/>
          <c:dPt>
            <c:idx val="0"/>
            <c:invertIfNegative val="0"/>
            <c:bubble3D val="0"/>
            <c:spPr>
              <a:gradFill>
                <a:gsLst>
                  <a:gs pos="0">
                    <a:srgbClr val="009900"/>
                  </a:gs>
                  <a:gs pos="21000">
                    <a:srgbClr val="FFFF00"/>
                  </a:gs>
                  <a:gs pos="80544">
                    <a:srgbClr val="EE0000"/>
                  </a:gs>
                  <a:gs pos="62000">
                    <a:srgbClr val="FF0000"/>
                  </a:gs>
                  <a:gs pos="34000">
                    <a:srgbClr val="FFFF00"/>
                  </a:gs>
                  <a:gs pos="47000">
                    <a:srgbClr val="FF6600"/>
                  </a:gs>
                  <a:gs pos="100000">
                    <a:srgbClr val="8E0000"/>
                  </a:gs>
                </a:gsLst>
                <a:lin ang="5400000" scaled="0"/>
              </a:gradFill>
              <a:ln>
                <a:noFill/>
              </a:ln>
              <a:effectLst/>
            </c:spPr>
            <c:extLst xmlns:c16r2="http://schemas.microsoft.com/office/drawing/2015/06/chart">
              <c:ext xmlns:c16="http://schemas.microsoft.com/office/drawing/2014/chart" uri="{C3380CC4-5D6E-409C-BE32-E72D297353CC}">
                <c16:uniqueId val="{00000005-B513-4827-80F8-2EDC82255BAF}"/>
              </c:ext>
            </c:extLst>
          </c:dPt>
          <c:cat>
            <c:strRef>
              <c:f>Gráficas!$I$12</c:f>
              <c:strCache>
                <c:ptCount val="1"/>
                <c:pt idx="0">
                  <c:v>POLÍTICA GESTIÓN ESTRATÉGICA DEL TALENTO HUMANO</c:v>
                </c:pt>
              </c:strCache>
            </c:strRef>
          </c:cat>
          <c:val>
            <c:numRef>
              <c:f>Gráficas!$J$12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0FC3-47E6-A5E3-8A2BA9BF1FAA}"/>
            </c:ext>
          </c:extLst>
        </c:ser>
        <c:dLbls>
          <c:showLegendKey val="0"/>
          <c:showVal val="0"/>
          <c:showCatName val="0"/>
          <c:showSerName val="0"/>
          <c:showPercent val="0"/>
          <c:showBubbleSize val="0"/>
        </c:dLbls>
        <c:gapWidth val="150"/>
        <c:axId val="540071840"/>
        <c:axId val="540071280"/>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0FC3-47E6-A5E3-8A2BA9BF1FAA}"/>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0FC3-47E6-A5E3-8A2BA9BF1FAA}"/>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0FC3-47E6-A5E3-8A2BA9BF1FAA}"/>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0FC3-47E6-A5E3-8A2BA9BF1FAA}"/>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GESTIÓN ESTRATÉGICA DEL TALENTO HUMANO</c:v>
                </c:pt>
              </c:strCache>
            </c:strRef>
          </c:xVal>
          <c:yVal>
            <c:numRef>
              <c:f>Gráficas!$K$12</c:f>
              <c:numCache>
                <c:formatCode>0.0</c:formatCode>
                <c:ptCount val="1"/>
                <c:pt idx="0">
                  <c:v>96.931297709923669</c:v>
                </c:pt>
              </c:numCache>
            </c:numRef>
          </c:yVal>
          <c:smooth val="0"/>
          <c:extLst xmlns:c16r2="http://schemas.microsoft.com/office/drawing/2015/06/chart">
            <c:ext xmlns:c16="http://schemas.microsoft.com/office/drawing/2014/chart" uri="{C3380CC4-5D6E-409C-BE32-E72D297353CC}">
              <c16:uniqueId val="{00000007-0FC3-47E6-A5E3-8A2BA9BF1FAA}"/>
            </c:ext>
          </c:extLst>
        </c:ser>
        <c:dLbls>
          <c:showLegendKey val="0"/>
          <c:showVal val="0"/>
          <c:showCatName val="0"/>
          <c:showSerName val="0"/>
          <c:showPercent val="0"/>
          <c:showBubbleSize val="0"/>
        </c:dLbls>
        <c:axId val="540071840"/>
        <c:axId val="540071280"/>
      </c:scatterChart>
      <c:catAx>
        <c:axId val="540071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40071280"/>
        <c:crosses val="autoZero"/>
        <c:auto val="1"/>
        <c:lblAlgn val="ctr"/>
        <c:lblOffset val="100"/>
        <c:noMultiLvlLbl val="0"/>
      </c:catAx>
      <c:valAx>
        <c:axId val="54007128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4007184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79767356253106159"/>
        </c:manualLayout>
      </c:layout>
      <c:barChart>
        <c:barDir val="col"/>
        <c:grouping val="clustered"/>
        <c:varyColors val="0"/>
        <c:ser>
          <c:idx val="0"/>
          <c:order val="0"/>
          <c:tx>
            <c:strRef>
              <c:f>Gráficas!$K$104</c:f>
              <c:strCache>
                <c:ptCount val="1"/>
                <c:pt idx="0">
                  <c:v>Niveles</c:v>
                </c:pt>
              </c:strCache>
            </c:strRef>
          </c:tx>
          <c:spPr>
            <a:gradFill>
              <a:gsLst>
                <a:gs pos="0">
                  <a:srgbClr val="009900"/>
                </a:gs>
                <a:gs pos="21000">
                  <a:srgbClr val="FFFF00"/>
                </a:gs>
                <a:gs pos="69000">
                  <a:srgbClr val="FF0000"/>
                </a:gs>
                <a:gs pos="32000">
                  <a:srgbClr val="FFFF00"/>
                </a:gs>
                <a:gs pos="51000">
                  <a:srgbClr val="FF6600"/>
                </a:gs>
                <a:gs pos="100000">
                  <a:srgbClr val="8E0000"/>
                </a:gs>
              </a:gsLst>
              <a:lin ang="5400000" scaled="0"/>
            </a:gradFill>
            <a:ln>
              <a:noFill/>
            </a:ln>
            <a:effectLst/>
          </c:spPr>
          <c:invertIfNegative val="0"/>
          <c:cat>
            <c:strRef>
              <c:f>Gráficas!$J$105:$J$115</c:f>
              <c:strCache>
                <c:ptCount val="11"/>
                <c:pt idx="0">
                  <c:v>Conocimiento institucional</c:v>
                </c:pt>
                <c:pt idx="1">
                  <c:v>Gestión de la información</c:v>
                </c:pt>
                <c:pt idx="2">
                  <c:v>Gestión del desempeño</c:v>
                </c:pt>
                <c:pt idx="3">
                  <c:v>Capacitación</c:v>
                </c:pt>
                <c:pt idx="4">
                  <c:v>Bienestar </c:v>
                </c:pt>
                <c:pt idx="5">
                  <c:v>Administración del talento humano</c:v>
                </c:pt>
                <c:pt idx="6">
                  <c:v>Clima organizacional y cambio cultural</c:v>
                </c:pt>
                <c:pt idx="7">
                  <c:v>Valores</c:v>
                </c:pt>
                <c:pt idx="8">
                  <c:v>Contratistas</c:v>
                </c:pt>
                <c:pt idx="9">
                  <c:v>Negociación colectiva</c:v>
                </c:pt>
                <c:pt idx="10">
                  <c:v>Gerencia Pública</c:v>
                </c:pt>
              </c:strCache>
            </c:strRef>
          </c:cat>
          <c:val>
            <c:numRef>
              <c:f>Gráficas!$K$105:$K$115</c:f>
              <c:numCache>
                <c:formatCode>General</c:formatCode>
                <c:ptCount val="11"/>
                <c:pt idx="0">
                  <c:v>100</c:v>
                </c:pt>
                <c:pt idx="1">
                  <c:v>100</c:v>
                </c:pt>
                <c:pt idx="2">
                  <c:v>100</c:v>
                </c:pt>
                <c:pt idx="3">
                  <c:v>100</c:v>
                </c:pt>
                <c:pt idx="4">
                  <c:v>100</c:v>
                </c:pt>
                <c:pt idx="5">
                  <c:v>100</c:v>
                </c:pt>
                <c:pt idx="6">
                  <c:v>100</c:v>
                </c:pt>
                <c:pt idx="7">
                  <c:v>100</c:v>
                </c:pt>
                <c:pt idx="8">
                  <c:v>100</c:v>
                </c:pt>
                <c:pt idx="9">
                  <c:v>100</c:v>
                </c:pt>
                <c:pt idx="10">
                  <c:v>100</c:v>
                </c:pt>
              </c:numCache>
            </c:numRef>
          </c:val>
          <c:extLst xmlns:c16r2="http://schemas.microsoft.com/office/drawing/2015/06/chart">
            <c:ext xmlns:c16="http://schemas.microsoft.com/office/drawing/2014/chart" uri="{C3380CC4-5D6E-409C-BE32-E72D297353CC}">
              <c16:uniqueId val="{00000000-D467-4EC2-A6FB-6415C4B7782F}"/>
            </c:ext>
          </c:extLst>
        </c:ser>
        <c:dLbls>
          <c:showLegendKey val="0"/>
          <c:showVal val="0"/>
          <c:showCatName val="0"/>
          <c:showSerName val="0"/>
          <c:showPercent val="0"/>
          <c:showBubbleSize val="0"/>
        </c:dLbls>
        <c:gapWidth val="150"/>
        <c:axId val="540067920"/>
        <c:axId val="540066800"/>
      </c:barChart>
      <c:scatterChart>
        <c:scatterStyle val="lineMarker"/>
        <c:varyColors val="0"/>
        <c:ser>
          <c:idx val="1"/>
          <c:order val="1"/>
          <c:tx>
            <c:strRef>
              <c:f>Gráficas!$L$104</c:f>
              <c:strCache>
                <c:ptCount val="1"/>
                <c:pt idx="0">
                  <c:v>Calificación</c:v>
                </c:pt>
              </c:strCache>
            </c:strRef>
          </c:tx>
          <c:spPr>
            <a:ln w="25400" cap="rnd">
              <a:noFill/>
              <a:round/>
            </a:ln>
            <a:effectLst/>
          </c:spPr>
          <c:marker>
            <c:symbol val="dash"/>
            <c:size val="13"/>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D467-4EC2-A6FB-6415C4B7782F}"/>
              </c:ext>
            </c:extLst>
          </c:dPt>
          <c:dPt>
            <c:idx val="1"/>
            <c:marker>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D467-4EC2-A6FB-6415C4B7782F}"/>
              </c:ext>
            </c:extLst>
          </c:dPt>
          <c:dPt>
            <c:idx val="2"/>
            <c:marker>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D467-4EC2-A6FB-6415C4B7782F}"/>
              </c:ext>
            </c:extLst>
          </c:dPt>
          <c:dPt>
            <c:idx val="3"/>
            <c:marker>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D467-4EC2-A6FB-6415C4B7782F}"/>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Gráficas!$J$105:$J$115</c:f>
              <c:strCache>
                <c:ptCount val="11"/>
                <c:pt idx="0">
                  <c:v>Conocimiento institucional</c:v>
                </c:pt>
                <c:pt idx="1">
                  <c:v>Gestión de la información</c:v>
                </c:pt>
                <c:pt idx="2">
                  <c:v>Gestión del desempeño</c:v>
                </c:pt>
                <c:pt idx="3">
                  <c:v>Capacitación</c:v>
                </c:pt>
                <c:pt idx="4">
                  <c:v>Bienestar </c:v>
                </c:pt>
                <c:pt idx="5">
                  <c:v>Administración del talento humano</c:v>
                </c:pt>
                <c:pt idx="6">
                  <c:v>Clima organizacional y cambio cultural</c:v>
                </c:pt>
                <c:pt idx="7">
                  <c:v>Valores</c:v>
                </c:pt>
                <c:pt idx="8">
                  <c:v>Contratistas</c:v>
                </c:pt>
                <c:pt idx="9">
                  <c:v>Negociación colectiva</c:v>
                </c:pt>
                <c:pt idx="10">
                  <c:v>Gerencia Pública</c:v>
                </c:pt>
              </c:strCache>
            </c:strRef>
          </c:xVal>
          <c:yVal>
            <c:numRef>
              <c:f>Gráficas!$L$105:$L$115</c:f>
              <c:numCache>
                <c:formatCode>0</c:formatCode>
                <c:ptCount val="11"/>
                <c:pt idx="0">
                  <c:v>95</c:v>
                </c:pt>
                <c:pt idx="1">
                  <c:v>93.75</c:v>
                </c:pt>
                <c:pt idx="2">
                  <c:v>98.571428571428569</c:v>
                </c:pt>
                <c:pt idx="3">
                  <c:v>99</c:v>
                </c:pt>
                <c:pt idx="4">
                  <c:v>99.130434782608702</c:v>
                </c:pt>
                <c:pt idx="5">
                  <c:v>97.625</c:v>
                </c:pt>
                <c:pt idx="6">
                  <c:v>97.222222222222229</c:v>
                </c:pt>
                <c:pt idx="7">
                  <c:v>100</c:v>
                </c:pt>
                <c:pt idx="8">
                  <c:v>100</c:v>
                </c:pt>
                <c:pt idx="9">
                  <c:v>98</c:v>
                </c:pt>
                <c:pt idx="10">
                  <c:v>98.333333333333329</c:v>
                </c:pt>
              </c:numCache>
            </c:numRef>
          </c:yVal>
          <c:smooth val="0"/>
          <c:extLst xmlns:c16r2="http://schemas.microsoft.com/office/drawing/2015/06/chart">
            <c:ext xmlns:c16="http://schemas.microsoft.com/office/drawing/2014/chart" uri="{C3380CC4-5D6E-409C-BE32-E72D297353CC}">
              <c16:uniqueId val="{00000007-D467-4EC2-A6FB-6415C4B7782F}"/>
            </c:ext>
          </c:extLst>
        </c:ser>
        <c:dLbls>
          <c:showLegendKey val="0"/>
          <c:showVal val="0"/>
          <c:showCatName val="0"/>
          <c:showSerName val="0"/>
          <c:showPercent val="0"/>
          <c:showBubbleSize val="0"/>
        </c:dLbls>
        <c:axId val="540067920"/>
        <c:axId val="540066800"/>
      </c:scatterChart>
      <c:catAx>
        <c:axId val="540067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40066800"/>
        <c:crosses val="autoZero"/>
        <c:auto val="1"/>
        <c:lblAlgn val="ctr"/>
        <c:lblOffset val="100"/>
        <c:noMultiLvlLbl val="0"/>
      </c:catAx>
      <c:valAx>
        <c:axId val="54006680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4006792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4123858024691345"/>
        </c:manualLayout>
      </c:layout>
      <c:barChart>
        <c:barDir val="col"/>
        <c:grouping val="clustered"/>
        <c:varyColors val="0"/>
        <c:ser>
          <c:idx val="0"/>
          <c:order val="0"/>
          <c:tx>
            <c:strRef>
              <c:f>Gráficas!$K$128</c:f>
              <c:strCache>
                <c:ptCount val="1"/>
                <c:pt idx="0">
                  <c:v>Niveles</c:v>
                </c:pt>
              </c:strCache>
            </c:strRef>
          </c:tx>
          <c:spPr>
            <a:gradFill>
              <a:gsLst>
                <a:gs pos="0">
                  <a:srgbClr val="009900"/>
                </a:gs>
                <a:gs pos="21000">
                  <a:srgbClr val="FFFF00"/>
                </a:gs>
                <a:gs pos="71000">
                  <a:srgbClr val="FF0000"/>
                </a:gs>
                <a:gs pos="32000">
                  <a:srgbClr val="FFFF00"/>
                </a:gs>
                <a:gs pos="49000">
                  <a:srgbClr val="FF6600"/>
                </a:gs>
                <a:gs pos="100000">
                  <a:srgbClr val="8E0000"/>
                </a:gs>
              </a:gsLst>
              <a:lin ang="5400000" scaled="0"/>
            </a:gradFill>
            <a:ln>
              <a:noFill/>
            </a:ln>
            <a:effectLst/>
          </c:spPr>
          <c:invertIfNegative val="0"/>
          <c:cat>
            <c:strRef>
              <c:f>Gráficas!$J$129:$J$132</c:f>
              <c:strCache>
                <c:ptCount val="4"/>
                <c:pt idx="0">
                  <c:v>Gestión de la información</c:v>
                </c:pt>
                <c:pt idx="1">
                  <c:v>Administración del talento humano</c:v>
                </c:pt>
                <c:pt idx="2">
                  <c:v>Desvinculación asistida</c:v>
                </c:pt>
                <c:pt idx="3">
                  <c:v>Gestión del conocimiento</c:v>
                </c:pt>
              </c:strCache>
            </c:strRef>
          </c:cat>
          <c:val>
            <c:numRef>
              <c:f>Gráficas!$K$129:$K$132</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0-C9A8-4E28-AF62-B6572644BBAB}"/>
            </c:ext>
          </c:extLst>
        </c:ser>
        <c:dLbls>
          <c:showLegendKey val="0"/>
          <c:showVal val="0"/>
          <c:showCatName val="0"/>
          <c:showSerName val="0"/>
          <c:showPercent val="0"/>
          <c:showBubbleSize val="0"/>
        </c:dLbls>
        <c:gapWidth val="150"/>
        <c:axId val="540064000"/>
        <c:axId val="540063440"/>
      </c:barChart>
      <c:scatterChart>
        <c:scatterStyle val="lineMarker"/>
        <c:varyColors val="0"/>
        <c:ser>
          <c:idx val="1"/>
          <c:order val="1"/>
          <c:tx>
            <c:strRef>
              <c:f>Gráficas!$L$128</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C9A8-4E28-AF62-B6572644BBAB}"/>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C9A8-4E28-AF62-B6572644BBAB}"/>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C9A8-4E28-AF62-B6572644BBAB}"/>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C9A8-4E28-AF62-B6572644BBAB}"/>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Gráficas!$J$129:$J$132</c:f>
              <c:strCache>
                <c:ptCount val="4"/>
                <c:pt idx="0">
                  <c:v>Gestión de la información</c:v>
                </c:pt>
                <c:pt idx="1">
                  <c:v>Administración del talento humano</c:v>
                </c:pt>
                <c:pt idx="2">
                  <c:v>Desvinculación asistida</c:v>
                </c:pt>
                <c:pt idx="3">
                  <c:v>Gestión del conocimiento</c:v>
                </c:pt>
              </c:strCache>
            </c:strRef>
          </c:xVal>
          <c:yVal>
            <c:numRef>
              <c:f>Gráficas!$L$129:$L$132</c:f>
              <c:numCache>
                <c:formatCode>0</c:formatCode>
                <c:ptCount val="4"/>
                <c:pt idx="0">
                  <c:v>95</c:v>
                </c:pt>
                <c:pt idx="1">
                  <c:v>90</c:v>
                </c:pt>
                <c:pt idx="2" formatCode="General">
                  <c:v>90</c:v>
                </c:pt>
                <c:pt idx="3" formatCode="General">
                  <c:v>100</c:v>
                </c:pt>
              </c:numCache>
            </c:numRef>
          </c:yVal>
          <c:smooth val="0"/>
          <c:extLst xmlns:c16r2="http://schemas.microsoft.com/office/drawing/2015/06/chart">
            <c:ext xmlns:c16="http://schemas.microsoft.com/office/drawing/2014/chart" uri="{C3380CC4-5D6E-409C-BE32-E72D297353CC}">
              <c16:uniqueId val="{00000007-C9A8-4E28-AF62-B6572644BBAB}"/>
            </c:ext>
          </c:extLst>
        </c:ser>
        <c:dLbls>
          <c:showLegendKey val="0"/>
          <c:showVal val="0"/>
          <c:showCatName val="0"/>
          <c:showSerName val="0"/>
          <c:showPercent val="0"/>
          <c:showBubbleSize val="0"/>
        </c:dLbls>
        <c:axId val="540064000"/>
        <c:axId val="540063440"/>
      </c:scatterChart>
      <c:catAx>
        <c:axId val="540064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40063440"/>
        <c:crosses val="autoZero"/>
        <c:auto val="0"/>
        <c:lblAlgn val="ctr"/>
        <c:lblOffset val="100"/>
        <c:noMultiLvlLbl val="0"/>
      </c:catAx>
      <c:valAx>
        <c:axId val="540063440"/>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4006400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8043611111111109"/>
        </c:manualLayout>
      </c:layout>
      <c:barChart>
        <c:barDir val="col"/>
        <c:grouping val="clustered"/>
        <c:varyColors val="0"/>
        <c:ser>
          <c:idx val="0"/>
          <c:order val="0"/>
          <c:tx>
            <c:strRef>
              <c:f>Gráficas!$K$128</c:f>
              <c:strCache>
                <c:ptCount val="1"/>
                <c:pt idx="0">
                  <c:v>Niveles</c:v>
                </c:pt>
              </c:strCache>
            </c:strRef>
          </c:tx>
          <c:spPr>
            <a:gradFill>
              <a:gsLst>
                <a:gs pos="0">
                  <a:srgbClr val="009900"/>
                </a:gs>
                <a:gs pos="21000">
                  <a:srgbClr val="FFFF00"/>
                </a:gs>
                <a:gs pos="71000">
                  <a:srgbClr val="FF0000"/>
                </a:gs>
                <a:gs pos="29000">
                  <a:srgbClr val="FFFF00"/>
                </a:gs>
                <a:gs pos="48000">
                  <a:srgbClr val="FF6600"/>
                </a:gs>
                <a:gs pos="100000">
                  <a:srgbClr val="8E0000"/>
                </a:gs>
              </a:gsLst>
              <a:lin ang="5400000" scaled="0"/>
            </a:gradFill>
            <a:ln>
              <a:noFill/>
            </a:ln>
            <a:effectLst/>
          </c:spPr>
          <c:invertIfNegative val="0"/>
          <c:cat>
            <c:strRef>
              <c:f>Gráficas!$I$155:$I$159</c:f>
              <c:strCache>
                <c:ptCount val="5"/>
                <c:pt idx="0">
                  <c:v>Ruta de la Felicidad</c:v>
                </c:pt>
                <c:pt idx="1">
                  <c:v>Ruta del Crecimiento</c:v>
                </c:pt>
                <c:pt idx="2">
                  <c:v>Ruta del Servicio</c:v>
                </c:pt>
                <c:pt idx="3">
                  <c:v>Ruta de la Calidad</c:v>
                </c:pt>
                <c:pt idx="4">
                  <c:v>Ruta del Análisis de datos</c:v>
                </c:pt>
              </c:strCache>
            </c:strRef>
          </c:cat>
          <c:val>
            <c:numRef>
              <c:f>Gráficas!$J$155:$J$159</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0017-479E-B151-752E7CAB279F}"/>
            </c:ext>
          </c:extLst>
        </c:ser>
        <c:dLbls>
          <c:showLegendKey val="0"/>
          <c:showVal val="0"/>
          <c:showCatName val="0"/>
          <c:showSerName val="0"/>
          <c:showPercent val="0"/>
          <c:showBubbleSize val="0"/>
        </c:dLbls>
        <c:gapWidth val="150"/>
        <c:axId val="429491488"/>
        <c:axId val="310268544"/>
      </c:barChart>
      <c:scatterChart>
        <c:scatterStyle val="lineMarker"/>
        <c:varyColors val="0"/>
        <c:ser>
          <c:idx val="1"/>
          <c:order val="1"/>
          <c:tx>
            <c:strRef>
              <c:f>Gráficas!$L$128</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0017-479E-B151-752E7CAB279F}"/>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0017-479E-B151-752E7CAB279F}"/>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0017-479E-B151-752E7CAB279F}"/>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0017-479E-B151-752E7CAB279F}"/>
              </c:ext>
            </c:extLst>
          </c:dPt>
          <c:dPt>
            <c:idx val="4"/>
            <c:marker>
              <c:symbol val="dash"/>
              <c:size val="15"/>
              <c:spPr>
                <a:solidFill>
                  <a:schemeClr val="tx1"/>
                </a:solidFill>
                <a:ln w="19050">
                  <a:solidFill>
                    <a:schemeClr val="tx1"/>
                  </a:solidFill>
                </a:ln>
                <a:effectLst/>
              </c:spPr>
            </c:marker>
            <c:bubble3D val="0"/>
            <c:extLst xmlns:c16r2="http://schemas.microsoft.com/office/drawing/2015/06/chart">
              <c:ext xmlns:c16="http://schemas.microsoft.com/office/drawing/2014/chart" uri="{C3380CC4-5D6E-409C-BE32-E72D297353CC}">
                <c16:uniqueId val="{00000008-0017-479E-B151-752E7CAB279F}"/>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Gráficas!$I$155:$I$159</c:f>
              <c:strCache>
                <c:ptCount val="5"/>
                <c:pt idx="0">
                  <c:v>Ruta de la Felicidad</c:v>
                </c:pt>
                <c:pt idx="1">
                  <c:v>Ruta del Crecimiento</c:v>
                </c:pt>
                <c:pt idx="2">
                  <c:v>Ruta del Servicio</c:v>
                </c:pt>
                <c:pt idx="3">
                  <c:v>Ruta de la Calidad</c:v>
                </c:pt>
                <c:pt idx="4">
                  <c:v>Ruta del Análisis de datos</c:v>
                </c:pt>
              </c:strCache>
            </c:strRef>
          </c:xVal>
          <c:yVal>
            <c:numRef>
              <c:f>Gráficas!$K$155:$K$159</c:f>
              <c:numCache>
                <c:formatCode>0</c:formatCode>
                <c:ptCount val="5"/>
                <c:pt idx="0">
                  <c:v>97.469017094017104</c:v>
                </c:pt>
                <c:pt idx="1">
                  <c:v>97.608164983164983</c:v>
                </c:pt>
                <c:pt idx="2">
                  <c:v>97.753846153846155</c:v>
                </c:pt>
                <c:pt idx="3">
                  <c:v>97.375</c:v>
                </c:pt>
                <c:pt idx="4">
                  <c:v>93.685714285714283</c:v>
                </c:pt>
              </c:numCache>
            </c:numRef>
          </c:yVal>
          <c:smooth val="0"/>
          <c:extLst xmlns:c16r2="http://schemas.microsoft.com/office/drawing/2015/06/chart">
            <c:ext xmlns:c16="http://schemas.microsoft.com/office/drawing/2014/chart" uri="{C3380CC4-5D6E-409C-BE32-E72D297353CC}">
              <c16:uniqueId val="{00000007-0017-479E-B151-752E7CAB279F}"/>
            </c:ext>
          </c:extLst>
        </c:ser>
        <c:dLbls>
          <c:showLegendKey val="0"/>
          <c:showVal val="0"/>
          <c:showCatName val="0"/>
          <c:showSerName val="0"/>
          <c:showPercent val="0"/>
          <c:showBubbleSize val="0"/>
        </c:dLbls>
        <c:axId val="429491488"/>
        <c:axId val="310268544"/>
      </c:scatterChart>
      <c:catAx>
        <c:axId val="429491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10268544"/>
        <c:crosses val="autoZero"/>
        <c:auto val="1"/>
        <c:lblAlgn val="ctr"/>
        <c:lblOffset val="100"/>
        <c:noMultiLvlLbl val="0"/>
      </c:catAx>
      <c:valAx>
        <c:axId val="310268544"/>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949148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922978057429734E-2"/>
          <c:y val="3.6529666037268628E-2"/>
          <c:w val="0.93729898132856238"/>
          <c:h val="0.70721163209430726"/>
        </c:manualLayout>
      </c:layout>
      <c:barChart>
        <c:barDir val="col"/>
        <c:grouping val="clustered"/>
        <c:varyColors val="0"/>
        <c:ser>
          <c:idx val="0"/>
          <c:order val="0"/>
          <c:tx>
            <c:strRef>
              <c:f>Gráficas!$K$128</c:f>
              <c:strCache>
                <c:ptCount val="1"/>
                <c:pt idx="0">
                  <c:v>Niveles</c:v>
                </c:pt>
              </c:strCache>
            </c:strRef>
          </c:tx>
          <c:spPr>
            <a:gradFill>
              <a:gsLst>
                <a:gs pos="0">
                  <a:srgbClr val="009900"/>
                </a:gs>
                <a:gs pos="21000">
                  <a:srgbClr val="FFFF00"/>
                </a:gs>
                <a:gs pos="69000">
                  <a:srgbClr val="EE0000"/>
                </a:gs>
                <a:gs pos="32000">
                  <a:srgbClr val="FFFF00"/>
                </a:gs>
                <a:gs pos="50000">
                  <a:srgbClr val="FF6600"/>
                </a:gs>
                <a:gs pos="100000">
                  <a:srgbClr val="8E0000"/>
                </a:gs>
              </a:gsLst>
              <a:lin ang="5400000" scaled="0"/>
            </a:gradFill>
            <a:ln>
              <a:noFill/>
            </a:ln>
            <a:effectLst/>
          </c:spPr>
          <c:invertIfNegative val="0"/>
          <c:cat>
            <c:multiLvlStrRef>
              <c:f>Gráficas!$G$176:$H$188</c:f>
              <c:multiLvlStrCache>
                <c:ptCount val="13"/>
                <c:lvl>
                  <c:pt idx="0">
                    <c:v>Entorno físico</c:v>
                  </c:pt>
                  <c:pt idx="1">
                    <c:v>Equilibrio laboral-personal</c:v>
                  </c:pt>
                  <c:pt idx="2">
                    <c:v>Salario emocional</c:v>
                  </c:pt>
                  <c:pt idx="3">
                    <c:v>Innovación</c:v>
                  </c:pt>
                  <c:pt idx="4">
                    <c:v>Cultura de liderazgo</c:v>
                  </c:pt>
                  <c:pt idx="5">
                    <c:v>Bienestar del talento</c:v>
                  </c:pt>
                  <c:pt idx="6">
                    <c:v>Liderazgo en valores</c:v>
                  </c:pt>
                  <c:pt idx="7">
                    <c:v>Servidores que saben lo que hacen</c:v>
                  </c:pt>
                  <c:pt idx="8">
                    <c:v>Cultura basada en el servicio</c:v>
                  </c:pt>
                  <c:pt idx="9">
                    <c:v>Cultura que genera logro y bienestar</c:v>
                  </c:pt>
                  <c:pt idx="10">
                    <c:v>Hacer siempre las cosas bien</c:v>
                  </c:pt>
                  <c:pt idx="11">
                    <c:v>Cultura de la calidad y la integridad </c:v>
                  </c:pt>
                  <c:pt idx="12">
                    <c:v>Entender a las personas a través de los datos </c:v>
                  </c:pt>
                </c:lvl>
                <c:lvl>
                  <c:pt idx="0">
                    <c:v>Ruta de la Felicidad</c:v>
                  </c:pt>
                  <c:pt idx="4">
                    <c:v>Ruta del Crecimiento</c:v>
                  </c:pt>
                  <c:pt idx="8">
                    <c:v>Ruta del Servicio</c:v>
                  </c:pt>
                  <c:pt idx="10">
                    <c:v>Ruta de la calidad</c:v>
                  </c:pt>
                  <c:pt idx="12">
                    <c:v>Ruta del Análisis de Datos</c:v>
                  </c:pt>
                </c:lvl>
              </c:multiLvlStrCache>
            </c:multiLvlStrRef>
          </c:cat>
          <c:val>
            <c:numRef>
              <c:f>Gráficas!$I$176:$I$188</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extLst xmlns:c16r2="http://schemas.microsoft.com/office/drawing/2015/06/chart">
            <c:ext xmlns:c16="http://schemas.microsoft.com/office/drawing/2014/chart" uri="{C3380CC4-5D6E-409C-BE32-E72D297353CC}">
              <c16:uniqueId val="{00000000-F89D-4AA7-AF93-4680ECAAFF89}"/>
            </c:ext>
          </c:extLst>
        </c:ser>
        <c:dLbls>
          <c:showLegendKey val="0"/>
          <c:showVal val="0"/>
          <c:showCatName val="0"/>
          <c:showSerName val="0"/>
          <c:showPercent val="0"/>
          <c:showBubbleSize val="0"/>
        </c:dLbls>
        <c:gapWidth val="150"/>
        <c:axId val="584907824"/>
        <c:axId val="584908384"/>
      </c:barChart>
      <c:scatterChart>
        <c:scatterStyle val="lineMarker"/>
        <c:varyColors val="0"/>
        <c:ser>
          <c:idx val="1"/>
          <c:order val="1"/>
          <c:tx>
            <c:strRef>
              <c:f>Gráficas!$L$128</c:f>
              <c:strCache>
                <c:ptCount val="1"/>
                <c:pt idx="0">
                  <c:v>Calificación</c:v>
                </c:pt>
              </c:strCache>
            </c:strRef>
          </c:tx>
          <c:spPr>
            <a:ln w="25400" cap="rnd">
              <a:noFill/>
              <a:round/>
            </a:ln>
            <a:effectLst/>
          </c:spPr>
          <c:marker>
            <c:symbol val="dash"/>
            <c:size val="15"/>
            <c:spPr>
              <a:solidFill>
                <a:schemeClr val="tx1"/>
              </a:solidFill>
              <a:ln w="19050">
                <a:solidFill>
                  <a:schemeClr val="tx1"/>
                </a:solidFill>
              </a:ln>
              <a:effectLst/>
            </c:spPr>
          </c:marker>
          <c:dPt>
            <c:idx val="0"/>
            <c:marker>
              <c:spPr>
                <a:solidFill>
                  <a:schemeClr val="tx1"/>
                </a:solidFill>
                <a:ln w="1905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F89D-4AA7-AF93-4680ECAAFF89}"/>
              </c:ext>
            </c:extLst>
          </c:dPt>
          <c:dPt>
            <c:idx val="1"/>
            <c:marker>
              <c:spPr>
                <a:solidFill>
                  <a:schemeClr val="tx1"/>
                </a:solidFill>
                <a:ln w="1905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3-F89D-4AA7-AF93-4680ECAAFF89}"/>
              </c:ext>
            </c:extLst>
          </c:dPt>
          <c:dPt>
            <c:idx val="2"/>
            <c:marker>
              <c:spPr>
                <a:solidFill>
                  <a:schemeClr val="tx1"/>
                </a:solidFill>
                <a:ln w="1905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F89D-4AA7-AF93-4680ECAAFF89}"/>
              </c:ext>
            </c:extLst>
          </c:dPt>
          <c:dPt>
            <c:idx val="3"/>
            <c:marker>
              <c:spPr>
                <a:solidFill>
                  <a:schemeClr val="tx1"/>
                </a:solidFill>
                <a:ln w="1905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F89D-4AA7-AF93-4680ECAAFF89}"/>
              </c:ext>
            </c:extLst>
          </c:dPt>
          <c:dPt>
            <c:idx val="4"/>
            <c:bubble3D val="0"/>
            <c:extLst xmlns:c16r2="http://schemas.microsoft.com/office/drawing/2015/06/chart">
              <c:ext xmlns:c16="http://schemas.microsoft.com/office/drawing/2014/chart" uri="{C3380CC4-5D6E-409C-BE32-E72D297353CC}">
                <c16:uniqueId val="{00000006-F89D-4AA7-AF93-4680ECAAFF89}"/>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Gráficas!$H$176:$H$188</c:f>
              <c:strCache>
                <c:ptCount val="13"/>
                <c:pt idx="0">
                  <c:v>Entorno físico</c:v>
                </c:pt>
                <c:pt idx="1">
                  <c:v>Equilibrio laboral-personal</c:v>
                </c:pt>
                <c:pt idx="2">
                  <c:v>Salario emocional</c:v>
                </c:pt>
                <c:pt idx="3">
                  <c:v>Innovación</c:v>
                </c:pt>
                <c:pt idx="4">
                  <c:v>Cultura de liderazgo</c:v>
                </c:pt>
                <c:pt idx="5">
                  <c:v>Bienestar del talento</c:v>
                </c:pt>
                <c:pt idx="6">
                  <c:v>Liderazgo en valores</c:v>
                </c:pt>
                <c:pt idx="7">
                  <c:v>Servidores que saben lo que hacen</c:v>
                </c:pt>
                <c:pt idx="8">
                  <c:v>Cultura basada en el servicio</c:v>
                </c:pt>
                <c:pt idx="9">
                  <c:v>Cultura que genera logro y bienestar</c:v>
                </c:pt>
                <c:pt idx="10">
                  <c:v>Hacer siempre las cosas bien</c:v>
                </c:pt>
                <c:pt idx="11">
                  <c:v>Cultura de la calidad y la integridad </c:v>
                </c:pt>
                <c:pt idx="12">
                  <c:v>Entender a las personas a través de los datos </c:v>
                </c:pt>
              </c:strCache>
            </c:strRef>
          </c:xVal>
          <c:yVal>
            <c:numRef>
              <c:f>Gráficas!$J$176:$J$188</c:f>
              <c:numCache>
                <c:formatCode>0</c:formatCode>
                <c:ptCount val="13"/>
                <c:pt idx="0">
                  <c:v>97.888888888888886</c:v>
                </c:pt>
                <c:pt idx="1">
                  <c:v>97.730769230769226</c:v>
                </c:pt>
                <c:pt idx="2">
                  <c:v>97.589743589743591</c:v>
                </c:pt>
                <c:pt idx="3">
                  <c:v>96.666666666666671</c:v>
                </c:pt>
                <c:pt idx="4">
                  <c:v>96.916666666666671</c:v>
                </c:pt>
                <c:pt idx="5">
                  <c:v>96.629629629629633</c:v>
                </c:pt>
                <c:pt idx="6">
                  <c:v>98.25</c:v>
                </c:pt>
                <c:pt idx="7">
                  <c:v>98.63636363636364</c:v>
                </c:pt>
                <c:pt idx="8">
                  <c:v>97.307692307692307</c:v>
                </c:pt>
                <c:pt idx="9">
                  <c:v>98.2</c:v>
                </c:pt>
                <c:pt idx="10">
                  <c:v>97</c:v>
                </c:pt>
                <c:pt idx="11">
                  <c:v>97.75</c:v>
                </c:pt>
                <c:pt idx="12">
                  <c:v>93.685714285714283</c:v>
                </c:pt>
              </c:numCache>
            </c:numRef>
          </c:yVal>
          <c:smooth val="0"/>
          <c:extLst xmlns:c16r2="http://schemas.microsoft.com/office/drawing/2015/06/chart">
            <c:ext xmlns:c16="http://schemas.microsoft.com/office/drawing/2014/chart" uri="{C3380CC4-5D6E-409C-BE32-E72D297353CC}">
              <c16:uniqueId val="{00000007-F89D-4AA7-AF93-4680ECAAFF89}"/>
            </c:ext>
          </c:extLst>
        </c:ser>
        <c:dLbls>
          <c:showLegendKey val="0"/>
          <c:showVal val="0"/>
          <c:showCatName val="0"/>
          <c:showSerName val="0"/>
          <c:showPercent val="0"/>
          <c:showBubbleSize val="0"/>
        </c:dLbls>
        <c:axId val="584907824"/>
        <c:axId val="584908384"/>
      </c:scatterChart>
      <c:catAx>
        <c:axId val="584907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84908384"/>
        <c:crosses val="autoZero"/>
        <c:auto val="1"/>
        <c:lblAlgn val="ctr"/>
        <c:lblOffset val="100"/>
        <c:noMultiLvlLbl val="0"/>
      </c:catAx>
      <c:valAx>
        <c:axId val="584908384"/>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8490782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image" Target="../media/image6.svg"/><Relationship Id="rId7" Type="http://schemas.openxmlformats.org/officeDocument/2006/relationships/hyperlink" Target="#Inicio!A1"/><Relationship Id="rId2" Type="http://schemas.openxmlformats.org/officeDocument/2006/relationships/image" Target="../media/image4.png"/><Relationship Id="rId1" Type="http://schemas.openxmlformats.org/officeDocument/2006/relationships/hyperlink" Target="#Gr&#225;ficas!A1"/><Relationship Id="rId6" Type="http://schemas.openxmlformats.org/officeDocument/2006/relationships/image" Target="../media/image8.svg"/><Relationship Id="rId5" Type="http://schemas.openxmlformats.org/officeDocument/2006/relationships/image" Target="../media/image5.png"/><Relationship Id="rId10" Type="http://schemas.openxmlformats.org/officeDocument/2006/relationships/image" Target="../media/image7.png"/><Relationship Id="rId4" Type="http://schemas.openxmlformats.org/officeDocument/2006/relationships/hyperlink" Target="#'Resultados Rutas'!A1"/><Relationship Id="rId9" Type="http://schemas.openxmlformats.org/officeDocument/2006/relationships/image" Target="../media/image3.svg"/></Relationships>
</file>

<file path=xl/drawings/_rels/drawing4.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image" Target="../media/image8.svg"/><Relationship Id="rId3" Type="http://schemas.openxmlformats.org/officeDocument/2006/relationships/chart" Target="../charts/chart3.xml"/><Relationship Id="rId7" Type="http://schemas.openxmlformats.org/officeDocument/2006/relationships/image" Target="../media/image3.svg"/><Relationship Id="rId12" Type="http://schemas.openxmlformats.org/officeDocument/2006/relationships/image" Target="../media/image9.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8.png"/><Relationship Id="rId11" Type="http://schemas.openxmlformats.org/officeDocument/2006/relationships/hyperlink" Target="#'Resultados Rutas'!A1"/><Relationship Id="rId5" Type="http://schemas.openxmlformats.org/officeDocument/2006/relationships/hyperlink" Target="#Inicio!A1"/><Relationship Id="rId15" Type="http://schemas.openxmlformats.org/officeDocument/2006/relationships/image" Target="../media/image10.png"/><Relationship Id="rId10" Type="http://schemas.openxmlformats.org/officeDocument/2006/relationships/chart" Target="../charts/chart7.xml"/><Relationship Id="rId4" Type="http://schemas.openxmlformats.org/officeDocument/2006/relationships/chart" Target="../charts/chart4.xml"/><Relationship Id="rId9" Type="http://schemas.openxmlformats.org/officeDocument/2006/relationships/chart" Target="../charts/chart6.xml"/><Relationship Id="rId14" Type="http://schemas.openxmlformats.org/officeDocument/2006/relationships/chart" Target="../charts/chart8.xml"/></Relationships>
</file>

<file path=xl/drawings/_rels/drawing5.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3.svg"/><Relationship Id="rId7" Type="http://schemas.openxmlformats.org/officeDocument/2006/relationships/hyperlink" Target="#'Plan de Acci&#243;n'!A1"/><Relationship Id="rId2" Type="http://schemas.openxmlformats.org/officeDocument/2006/relationships/image" Target="../media/image11.png"/><Relationship Id="rId1" Type="http://schemas.openxmlformats.org/officeDocument/2006/relationships/hyperlink" Target="#Inicio!A1"/><Relationship Id="rId6" Type="http://schemas.openxmlformats.org/officeDocument/2006/relationships/image" Target="../media/image6.svg"/><Relationship Id="rId5" Type="http://schemas.openxmlformats.org/officeDocument/2006/relationships/image" Target="../media/image12.png"/><Relationship Id="rId10" Type="http://schemas.openxmlformats.org/officeDocument/2006/relationships/image" Target="../media/image14.png"/><Relationship Id="rId4" Type="http://schemas.openxmlformats.org/officeDocument/2006/relationships/hyperlink" Target="#Gr&#225;ficas!A155"/><Relationship Id="rId9" Type="http://schemas.openxmlformats.org/officeDocument/2006/relationships/image" Target="../media/image12.svg"/></Relationships>
</file>

<file path=xl/drawings/_rels/drawing6.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image" Target="../media/image3.svg"/><Relationship Id="rId7" Type="http://schemas.openxmlformats.org/officeDocument/2006/relationships/hyperlink" Target="#'Resultados Rutas'!A1"/><Relationship Id="rId2" Type="http://schemas.openxmlformats.org/officeDocument/2006/relationships/image" Target="../media/image15.png"/><Relationship Id="rId1" Type="http://schemas.openxmlformats.org/officeDocument/2006/relationships/hyperlink" Target="#Inicio!A1"/><Relationship Id="rId6" Type="http://schemas.openxmlformats.org/officeDocument/2006/relationships/image" Target="../media/image15.svg"/><Relationship Id="rId5" Type="http://schemas.openxmlformats.org/officeDocument/2006/relationships/image" Target="../media/image16.png"/><Relationship Id="rId10" Type="http://schemas.openxmlformats.org/officeDocument/2006/relationships/image" Target="../media/image18.png"/><Relationship Id="rId4" Type="http://schemas.openxmlformats.org/officeDocument/2006/relationships/hyperlink" Target="#'Rutas Filtro'!A1"/><Relationship Id="rId9" Type="http://schemas.openxmlformats.org/officeDocument/2006/relationships/image" Target="../media/image8.svg"/></Relationships>
</file>

<file path=xl/drawings/_rels/drawing7.xml.rels><?xml version="1.0" encoding="UTF-8" standalone="yes"?>
<Relationships xmlns="http://schemas.openxmlformats.org/package/2006/relationships"><Relationship Id="rId3" Type="http://schemas.openxmlformats.org/officeDocument/2006/relationships/image" Target="../media/image12.svg"/><Relationship Id="rId7" Type="http://schemas.openxmlformats.org/officeDocument/2006/relationships/image" Target="../media/image21.png"/><Relationship Id="rId2" Type="http://schemas.openxmlformats.org/officeDocument/2006/relationships/image" Target="../media/image19.png"/><Relationship Id="rId1" Type="http://schemas.openxmlformats.org/officeDocument/2006/relationships/hyperlink" Target="#'Plan de Acci&#243;n'!A1"/><Relationship Id="rId6" Type="http://schemas.openxmlformats.org/officeDocument/2006/relationships/image" Target="../media/image3.svg"/><Relationship Id="rId5" Type="http://schemas.openxmlformats.org/officeDocument/2006/relationships/image" Target="../media/image20.png"/><Relationship Id="rId4" Type="http://schemas.openxmlformats.org/officeDocument/2006/relationships/hyperlink" Target="#Inicio!A1"/></Relationships>
</file>

<file path=xl/drawings/_rels/drawing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2.png"/><Relationship Id="rId1" Type="http://schemas.openxmlformats.org/officeDocument/2006/relationships/hyperlink" Target="#Inicio!A1"/><Relationship Id="rId5" Type="http://schemas.openxmlformats.org/officeDocument/2006/relationships/image" Target="../media/image24.png"/><Relationship Id="rId4"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twoCellAnchor editAs="oneCell">
    <xdr:from>
      <xdr:col>7</xdr:col>
      <xdr:colOff>666751</xdr:colOff>
      <xdr:row>1</xdr:row>
      <xdr:rowOff>66954</xdr:rowOff>
    </xdr:from>
    <xdr:to>
      <xdr:col>11</xdr:col>
      <xdr:colOff>582085</xdr:colOff>
      <xdr:row>1</xdr:row>
      <xdr:rowOff>783167</xdr:rowOff>
    </xdr:to>
    <xdr:pic>
      <xdr:nvPicPr>
        <xdr:cNvPr id="2" name="Imagen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03751" y="268037"/>
          <a:ext cx="2963334" cy="7162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309563</xdr:colOff>
      <xdr:row>97</xdr:row>
      <xdr:rowOff>23812</xdr:rowOff>
    </xdr:from>
    <xdr:to>
      <xdr:col>10</xdr:col>
      <xdr:colOff>461963</xdr:colOff>
      <xdr:row>102</xdr:row>
      <xdr:rowOff>45243</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5845969" y="24074437"/>
          <a:ext cx="914400" cy="914400"/>
        </a:xfrm>
        <a:prstGeom prst="rect">
          <a:avLst/>
        </a:prstGeom>
      </xdr:spPr>
    </xdr:pic>
    <xdr:clientData/>
  </xdr:twoCellAnchor>
  <xdr:twoCellAnchor editAs="oneCell">
    <xdr:from>
      <xdr:col>8</xdr:col>
      <xdr:colOff>285750</xdr:colOff>
      <xdr:row>1</xdr:row>
      <xdr:rowOff>127005</xdr:rowOff>
    </xdr:from>
    <xdr:to>
      <xdr:col>12</xdr:col>
      <xdr:colOff>285751</xdr:colOff>
      <xdr:row>1</xdr:row>
      <xdr:rowOff>889004</xdr:rowOff>
    </xdr:to>
    <xdr:pic>
      <xdr:nvPicPr>
        <xdr:cNvPr id="4" name="Imagen 3">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058833" y="148172"/>
          <a:ext cx="3048001" cy="7619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128566</xdr:colOff>
      <xdr:row>15</xdr:row>
      <xdr:rowOff>302665</xdr:rowOff>
    </xdr:from>
    <xdr:to>
      <xdr:col>18</xdr:col>
      <xdr:colOff>279492</xdr:colOff>
      <xdr:row>17</xdr:row>
      <xdr:rowOff>204239</xdr:rowOff>
    </xdr:to>
    <xdr:pic>
      <xdr:nvPicPr>
        <xdr:cNvPr id="3" name="Gráfico 2" descr="Gráfico de barras">
          <a:hlinkClick xmlns:r="http://schemas.openxmlformats.org/officeDocument/2006/relationships" r:id="rId1"/>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19619097" y="3934071"/>
          <a:ext cx="912926" cy="901699"/>
        </a:xfrm>
        <a:prstGeom prst="rect">
          <a:avLst/>
        </a:prstGeom>
      </xdr:spPr>
    </xdr:pic>
    <xdr:clientData/>
  </xdr:twoCellAnchor>
  <xdr:twoCellAnchor editAs="oneCell">
    <xdr:from>
      <xdr:col>17</xdr:col>
      <xdr:colOff>59530</xdr:colOff>
      <xdr:row>20</xdr:row>
      <xdr:rowOff>42331</xdr:rowOff>
    </xdr:from>
    <xdr:to>
      <xdr:col>18</xdr:col>
      <xdr:colOff>211930</xdr:colOff>
      <xdr:row>21</xdr:row>
      <xdr:rowOff>432855</xdr:rowOff>
    </xdr:to>
    <xdr:pic>
      <xdr:nvPicPr>
        <xdr:cNvPr id="9" name="Gráfico 8" descr="Red">
          <a:hlinkClick xmlns:r="http://schemas.openxmlformats.org/officeDocument/2006/relationships" r:id="rId4"/>
          <a:extLst>
            <a:ext uri="{FF2B5EF4-FFF2-40B4-BE49-F238E27FC236}">
              <a16:creationId xmlns:a16="http://schemas.microsoft.com/office/drawing/2014/main" xmlns="" id="{00000000-0008-0000-0200-00000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19550061" y="6174050"/>
          <a:ext cx="914400" cy="890587"/>
        </a:xfrm>
        <a:prstGeom prst="rect">
          <a:avLst/>
        </a:prstGeom>
      </xdr:spPr>
    </xdr:pic>
    <xdr:clientData/>
  </xdr:twoCellAnchor>
  <xdr:twoCellAnchor editAs="oneCell">
    <xdr:from>
      <xdr:col>17</xdr:col>
      <xdr:colOff>116416</xdr:colOff>
      <xdr:row>25</xdr:row>
      <xdr:rowOff>132293</xdr:rowOff>
    </xdr:from>
    <xdr:to>
      <xdr:col>18</xdr:col>
      <xdr:colOff>267342</xdr:colOff>
      <xdr:row>27</xdr:row>
      <xdr:rowOff>16405</xdr:rowOff>
    </xdr:to>
    <xdr:pic>
      <xdr:nvPicPr>
        <xdr:cNvPr id="10" name="Gráfico 9" descr="Lista de comprobación">
          <a:hlinkClick xmlns:r="http://schemas.openxmlformats.org/officeDocument/2006/relationships" r:id="rId7"/>
          <a:extLst>
            <a:ext uri="{FF2B5EF4-FFF2-40B4-BE49-F238E27FC236}">
              <a16:creationId xmlns:a16="http://schemas.microsoft.com/office/drawing/2014/main" xmlns="" id="{00000000-0008-0000-0200-00000A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asvg="http://schemas.microsoft.com/office/drawing/2016/SVG/main" xmlns="" r:embed="rId9"/>
            </a:ext>
          </a:extLst>
        </a:blip>
        <a:stretch>
          <a:fillRect/>
        </a:stretch>
      </xdr:blipFill>
      <xdr:spPr>
        <a:xfrm>
          <a:off x="19606947" y="8764324"/>
          <a:ext cx="912926" cy="884237"/>
        </a:xfrm>
        <a:prstGeom prst="rect">
          <a:avLst/>
        </a:prstGeom>
      </xdr:spPr>
    </xdr:pic>
    <xdr:clientData/>
  </xdr:twoCellAnchor>
  <xdr:twoCellAnchor editAs="oneCell">
    <xdr:from>
      <xdr:col>8</xdr:col>
      <xdr:colOff>2354036</xdr:colOff>
      <xdr:row>2</xdr:row>
      <xdr:rowOff>68036</xdr:rowOff>
    </xdr:from>
    <xdr:to>
      <xdr:col>11</xdr:col>
      <xdr:colOff>2262888</xdr:colOff>
      <xdr:row>2</xdr:row>
      <xdr:rowOff>1028158</xdr:rowOff>
    </xdr:to>
    <xdr:pic>
      <xdr:nvPicPr>
        <xdr:cNvPr id="6" name="Imagen 5">
          <a:extLst>
            <a:ext uri="{FF2B5EF4-FFF2-40B4-BE49-F238E27FC236}">
              <a16:creationId xmlns:a16="http://schemas.microsoft.com/office/drawing/2014/main" xmlns="" id="{29DA1AAB-6194-4C9F-AD40-CF9E231F0338}"/>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7211786" y="258536"/>
          <a:ext cx="3956977" cy="96012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158349</xdr:colOff>
      <xdr:row>30</xdr:row>
      <xdr:rowOff>9522</xdr:rowOff>
    </xdr:from>
    <xdr:to>
      <xdr:col>16</xdr:col>
      <xdr:colOff>140349</xdr:colOff>
      <xdr:row>48</xdr:row>
      <xdr:rowOff>34835</xdr:rowOff>
    </xdr:to>
    <xdr:graphicFrame macro="">
      <xdr:nvGraphicFramePr>
        <xdr:cNvPr id="2" name="Gráfico 1">
          <a:extLst>
            <a:ext uri="{FF2B5EF4-FFF2-40B4-BE49-F238E27FC236}">
              <a16:creationId xmlns:a16="http://schemas.microsoft.com/office/drawing/2014/main" xmlns=""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158750</xdr:colOff>
      <xdr:row>54</xdr:row>
      <xdr:rowOff>83342</xdr:rowOff>
    </xdr:from>
    <xdr:to>
      <xdr:col>16</xdr:col>
      <xdr:colOff>698500</xdr:colOff>
      <xdr:row>72</xdr:row>
      <xdr:rowOff>158749</xdr:rowOff>
    </xdr:to>
    <xdr:graphicFrame macro="">
      <xdr:nvGraphicFramePr>
        <xdr:cNvPr id="3" name="Gráfico 2">
          <a:extLst>
            <a:ext uri="{FF2B5EF4-FFF2-40B4-BE49-F238E27FC236}">
              <a16:creationId xmlns:a16="http://schemas.microsoft.com/office/drawing/2014/main" xmlns=""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359834</xdr:colOff>
      <xdr:row>77</xdr:row>
      <xdr:rowOff>63500</xdr:rowOff>
    </xdr:from>
    <xdr:to>
      <xdr:col>16</xdr:col>
      <xdr:colOff>508000</xdr:colOff>
      <xdr:row>95</xdr:row>
      <xdr:rowOff>84846</xdr:rowOff>
    </xdr:to>
    <xdr:graphicFrame macro="">
      <xdr:nvGraphicFramePr>
        <xdr:cNvPr id="4" name="Gráfico 3">
          <a:extLst>
            <a:ext uri="{FF2B5EF4-FFF2-40B4-BE49-F238E27FC236}">
              <a16:creationId xmlns:a16="http://schemas.microsoft.com/office/drawing/2014/main" xmlns=""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59532</xdr:colOff>
      <xdr:row>7</xdr:row>
      <xdr:rowOff>59533</xdr:rowOff>
    </xdr:from>
    <xdr:to>
      <xdr:col>16</xdr:col>
      <xdr:colOff>41532</xdr:colOff>
      <xdr:row>24</xdr:row>
      <xdr:rowOff>127000</xdr:rowOff>
    </xdr:to>
    <xdr:graphicFrame macro="">
      <xdr:nvGraphicFramePr>
        <xdr:cNvPr id="5" name="Gráfico 4">
          <a:extLst>
            <a:ext uri="{FF2B5EF4-FFF2-40B4-BE49-F238E27FC236}">
              <a16:creationId xmlns:a16="http://schemas.microsoft.com/office/drawing/2014/main" xmlns=""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285748</xdr:colOff>
      <xdr:row>197</xdr:row>
      <xdr:rowOff>152400</xdr:rowOff>
    </xdr:from>
    <xdr:to>
      <xdr:col>11</xdr:col>
      <xdr:colOff>511967</xdr:colOff>
      <xdr:row>203</xdr:row>
      <xdr:rowOff>69056</xdr:rowOff>
    </xdr:to>
    <xdr:pic>
      <xdr:nvPicPr>
        <xdr:cNvPr id="6" name="Gráfico 5" descr="Lista de comprobación">
          <a:hlinkClick xmlns:r="http://schemas.openxmlformats.org/officeDocument/2006/relationships" r:id="rId5"/>
          <a:extLst>
            <a:ext uri="{FF2B5EF4-FFF2-40B4-BE49-F238E27FC236}">
              <a16:creationId xmlns:a16="http://schemas.microsoft.com/office/drawing/2014/main" xmlns="" id="{00000000-0008-0000-0300-000006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6560342" y="36133088"/>
          <a:ext cx="988219" cy="988219"/>
        </a:xfrm>
        <a:prstGeom prst="rect">
          <a:avLst/>
        </a:prstGeom>
      </xdr:spPr>
    </xdr:pic>
    <xdr:clientData/>
  </xdr:twoCellAnchor>
  <xdr:twoCellAnchor>
    <xdr:from>
      <xdr:col>4</xdr:col>
      <xdr:colOff>730250</xdr:colOff>
      <xdr:row>100</xdr:row>
      <xdr:rowOff>74085</xdr:rowOff>
    </xdr:from>
    <xdr:to>
      <xdr:col>18</xdr:col>
      <xdr:colOff>309561</xdr:colOff>
      <xdr:row>120</xdr:row>
      <xdr:rowOff>148166</xdr:rowOff>
    </xdr:to>
    <xdr:graphicFrame macro="">
      <xdr:nvGraphicFramePr>
        <xdr:cNvPr id="7" name="Gráfico 6">
          <a:extLst>
            <a:ext uri="{FF2B5EF4-FFF2-40B4-BE49-F238E27FC236}">
              <a16:creationId xmlns:a16="http://schemas.microsoft.com/office/drawing/2014/main" xmlns=""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0</xdr:colOff>
      <xdr:row>126</xdr:row>
      <xdr:rowOff>59531</xdr:rowOff>
    </xdr:from>
    <xdr:to>
      <xdr:col>17</xdr:col>
      <xdr:colOff>23812</xdr:colOff>
      <xdr:row>145</xdr:row>
      <xdr:rowOff>107156</xdr:rowOff>
    </xdr:to>
    <xdr:graphicFrame macro="">
      <xdr:nvGraphicFramePr>
        <xdr:cNvPr id="8" name="Gráfico 7">
          <a:extLst>
            <a:ext uri="{FF2B5EF4-FFF2-40B4-BE49-F238E27FC236}">
              <a16:creationId xmlns:a16="http://schemas.microsoft.com/office/drawing/2014/main" xmlns=""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158750</xdr:colOff>
      <xdr:row>149</xdr:row>
      <xdr:rowOff>0</xdr:rowOff>
    </xdr:from>
    <xdr:to>
      <xdr:col>16</xdr:col>
      <xdr:colOff>211667</xdr:colOff>
      <xdr:row>167</xdr:row>
      <xdr:rowOff>169333</xdr:rowOff>
    </xdr:to>
    <xdr:graphicFrame macro="">
      <xdr:nvGraphicFramePr>
        <xdr:cNvPr id="9" name="Gráfico 8">
          <a:extLst>
            <a:ext uri="{FF2B5EF4-FFF2-40B4-BE49-F238E27FC236}">
              <a16:creationId xmlns:a16="http://schemas.microsoft.com/office/drawing/2014/main" xmlns=""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14</xdr:col>
      <xdr:colOff>166687</xdr:colOff>
      <xdr:row>197</xdr:row>
      <xdr:rowOff>142874</xdr:rowOff>
    </xdr:from>
    <xdr:to>
      <xdr:col>15</xdr:col>
      <xdr:colOff>319087</xdr:colOff>
      <xdr:row>202</xdr:row>
      <xdr:rowOff>164304</xdr:rowOff>
    </xdr:to>
    <xdr:pic>
      <xdr:nvPicPr>
        <xdr:cNvPr id="12" name="Gráfico 11" descr="Red">
          <a:hlinkClick xmlns:r="http://schemas.openxmlformats.org/officeDocument/2006/relationships" r:id="rId11"/>
          <a:extLst>
            <a:ext uri="{FF2B5EF4-FFF2-40B4-BE49-F238E27FC236}">
              <a16:creationId xmlns:a16="http://schemas.microsoft.com/office/drawing/2014/main" xmlns="" id="{00000000-0008-0000-0300-00000C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 uri="{96DAC541-7B7A-43D3-8B79-37D633B846F1}">
              <asvg:svgBlip xmlns:asvg="http://schemas.microsoft.com/office/drawing/2016/SVG/main" xmlns="" r:embed="rId13"/>
            </a:ext>
          </a:extLst>
        </a:blip>
        <a:stretch>
          <a:fillRect/>
        </a:stretch>
      </xdr:blipFill>
      <xdr:spPr>
        <a:xfrm>
          <a:off x="9489281" y="36123562"/>
          <a:ext cx="914400" cy="914400"/>
        </a:xfrm>
        <a:prstGeom prst="rect">
          <a:avLst/>
        </a:prstGeom>
      </xdr:spPr>
    </xdr:pic>
    <xdr:clientData/>
  </xdr:twoCellAnchor>
  <xdr:twoCellAnchor>
    <xdr:from>
      <xdr:col>2</xdr:col>
      <xdr:colOff>603250</xdr:colOff>
      <xdr:row>172</xdr:row>
      <xdr:rowOff>31748</xdr:rowOff>
    </xdr:from>
    <xdr:to>
      <xdr:col>18</xdr:col>
      <xdr:colOff>603250</xdr:colOff>
      <xdr:row>192</xdr:row>
      <xdr:rowOff>10583</xdr:rowOff>
    </xdr:to>
    <xdr:graphicFrame macro="">
      <xdr:nvGraphicFramePr>
        <xdr:cNvPr id="15" name="Gráfico 14">
          <a:extLst>
            <a:ext uri="{FF2B5EF4-FFF2-40B4-BE49-F238E27FC236}">
              <a16:creationId xmlns:a16="http://schemas.microsoft.com/office/drawing/2014/main" xmlns="" id="{00000000-0008-0000-03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editAs="oneCell">
    <xdr:from>
      <xdr:col>8</xdr:col>
      <xdr:colOff>384022</xdr:colOff>
      <xdr:row>1</xdr:row>
      <xdr:rowOff>129054</xdr:rowOff>
    </xdr:from>
    <xdr:to>
      <xdr:col>13</xdr:col>
      <xdr:colOff>52797</xdr:colOff>
      <xdr:row>1</xdr:row>
      <xdr:rowOff>1074963</xdr:rowOff>
    </xdr:to>
    <xdr:pic>
      <xdr:nvPicPr>
        <xdr:cNvPr id="13" name="Imagen 12">
          <a:extLst>
            <a:ext uri="{FF2B5EF4-FFF2-40B4-BE49-F238E27FC236}">
              <a16:creationId xmlns:a16="http://schemas.microsoft.com/office/drawing/2014/main" xmlns="" id="{00000000-0008-0000-0300-00000D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5119308" y="224304"/>
          <a:ext cx="3478775" cy="94590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285751</xdr:colOff>
      <xdr:row>10</xdr:row>
      <xdr:rowOff>275166</xdr:rowOff>
    </xdr:from>
    <xdr:to>
      <xdr:col>16</xdr:col>
      <xdr:colOff>511970</xdr:colOff>
      <xdr:row>13</xdr:row>
      <xdr:rowOff>46301</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11197168" y="1460499"/>
          <a:ext cx="988219" cy="988219"/>
        </a:xfrm>
        <a:prstGeom prst="rect">
          <a:avLst/>
        </a:prstGeom>
      </xdr:spPr>
    </xdr:pic>
    <xdr:clientData/>
  </xdr:twoCellAnchor>
  <xdr:twoCellAnchor editAs="oneCell">
    <xdr:from>
      <xdr:col>15</xdr:col>
      <xdr:colOff>349250</xdr:colOff>
      <xdr:row>15</xdr:row>
      <xdr:rowOff>380999</xdr:rowOff>
    </xdr:from>
    <xdr:to>
      <xdr:col>16</xdr:col>
      <xdr:colOff>500176</xdr:colOff>
      <xdr:row>18</xdr:row>
      <xdr:rowOff>72230</xdr:rowOff>
    </xdr:to>
    <xdr:pic>
      <xdr:nvPicPr>
        <xdr:cNvPr id="3" name="Gráfico 2" descr="Gráfico de barras">
          <a:hlinkClick xmlns:r="http://schemas.openxmlformats.org/officeDocument/2006/relationships" r:id="rId4"/>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11260667" y="3227916"/>
          <a:ext cx="912926" cy="918897"/>
        </a:xfrm>
        <a:prstGeom prst="rect">
          <a:avLst/>
        </a:prstGeom>
      </xdr:spPr>
    </xdr:pic>
    <xdr:clientData/>
  </xdr:twoCellAnchor>
  <xdr:twoCellAnchor editAs="oneCell">
    <xdr:from>
      <xdr:col>15</xdr:col>
      <xdr:colOff>465667</xdr:colOff>
      <xdr:row>21</xdr:row>
      <xdr:rowOff>158750</xdr:rowOff>
    </xdr:from>
    <xdr:to>
      <xdr:col>16</xdr:col>
      <xdr:colOff>618067</xdr:colOff>
      <xdr:row>24</xdr:row>
      <xdr:rowOff>46567</xdr:rowOff>
    </xdr:to>
    <xdr:pic>
      <xdr:nvPicPr>
        <xdr:cNvPr id="4" name="Gráfico 3" descr="Compartir">
          <a:hlinkClick xmlns:r="http://schemas.openxmlformats.org/officeDocument/2006/relationships" r:id="rId7"/>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asvg="http://schemas.microsoft.com/office/drawing/2016/SVG/main" xmlns="" r:embed="rId9"/>
            </a:ext>
          </a:extLst>
        </a:blip>
        <a:stretch>
          <a:fillRect/>
        </a:stretch>
      </xdr:blipFill>
      <xdr:spPr>
        <a:xfrm>
          <a:off x="11377084" y="5143500"/>
          <a:ext cx="914400" cy="914400"/>
        </a:xfrm>
        <a:prstGeom prst="rect">
          <a:avLst/>
        </a:prstGeom>
      </xdr:spPr>
    </xdr:pic>
    <xdr:clientData/>
  </xdr:twoCellAnchor>
  <xdr:twoCellAnchor editAs="oneCell">
    <xdr:from>
      <xdr:col>4</xdr:col>
      <xdr:colOff>942976</xdr:colOff>
      <xdr:row>1</xdr:row>
      <xdr:rowOff>217622</xdr:rowOff>
    </xdr:from>
    <xdr:to>
      <xdr:col>9</xdr:col>
      <xdr:colOff>438150</xdr:colOff>
      <xdr:row>1</xdr:row>
      <xdr:rowOff>1266825</xdr:rowOff>
    </xdr:to>
    <xdr:pic>
      <xdr:nvPicPr>
        <xdr:cNvPr id="5" name="Imagen 4">
          <a:extLst>
            <a:ext uri="{FF2B5EF4-FFF2-40B4-BE49-F238E27FC236}">
              <a16:creationId xmlns:a16="http://schemas.microsoft.com/office/drawing/2014/main" xmlns="" id="{00000000-0008-0000-0400-000005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219451" y="274772"/>
          <a:ext cx="3609974" cy="104920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571501</xdr:colOff>
      <xdr:row>30</xdr:row>
      <xdr:rowOff>52917</xdr:rowOff>
    </xdr:from>
    <xdr:to>
      <xdr:col>11</xdr:col>
      <xdr:colOff>1559720</xdr:colOff>
      <xdr:row>36</xdr:row>
      <xdr:rowOff>25135</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8487834" y="7926917"/>
          <a:ext cx="988219" cy="988219"/>
        </a:xfrm>
        <a:prstGeom prst="rect">
          <a:avLst/>
        </a:prstGeom>
      </xdr:spPr>
    </xdr:pic>
    <xdr:clientData/>
  </xdr:twoCellAnchor>
  <xdr:twoCellAnchor editAs="oneCell">
    <xdr:from>
      <xdr:col>9</xdr:col>
      <xdr:colOff>751418</xdr:colOff>
      <xdr:row>30</xdr:row>
      <xdr:rowOff>63500</xdr:rowOff>
    </xdr:from>
    <xdr:to>
      <xdr:col>9</xdr:col>
      <xdr:colOff>1665818</xdr:colOff>
      <xdr:row>35</xdr:row>
      <xdr:rowOff>205317</xdr:rowOff>
    </xdr:to>
    <xdr:pic>
      <xdr:nvPicPr>
        <xdr:cNvPr id="4" name="Gráfico 3" descr="Senderismo">
          <a:hlinkClick xmlns:r="http://schemas.openxmlformats.org/officeDocument/2006/relationships" r:id="rId4"/>
          <a:extLst>
            <a:ext uri="{FF2B5EF4-FFF2-40B4-BE49-F238E27FC236}">
              <a16:creationId xmlns:a16="http://schemas.microsoft.com/office/drawing/2014/main" xmlns="" id="{00000000-0008-0000-05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6212418" y="7937500"/>
          <a:ext cx="914400" cy="914400"/>
        </a:xfrm>
        <a:prstGeom prst="rect">
          <a:avLst/>
        </a:prstGeom>
      </xdr:spPr>
    </xdr:pic>
    <xdr:clientData/>
  </xdr:twoCellAnchor>
  <xdr:twoCellAnchor editAs="oneCell">
    <xdr:from>
      <xdr:col>4</xdr:col>
      <xdr:colOff>1121834</xdr:colOff>
      <xdr:row>30</xdr:row>
      <xdr:rowOff>148166</xdr:rowOff>
    </xdr:from>
    <xdr:to>
      <xdr:col>4</xdr:col>
      <xdr:colOff>2036234</xdr:colOff>
      <xdr:row>36</xdr:row>
      <xdr:rowOff>46565</xdr:rowOff>
    </xdr:to>
    <xdr:pic>
      <xdr:nvPicPr>
        <xdr:cNvPr id="5" name="Gráfico 4" descr="Red">
          <a:hlinkClick xmlns:r="http://schemas.openxmlformats.org/officeDocument/2006/relationships" r:id="rId7"/>
          <a:extLst>
            <a:ext uri="{FF2B5EF4-FFF2-40B4-BE49-F238E27FC236}">
              <a16:creationId xmlns:a16="http://schemas.microsoft.com/office/drawing/2014/main" xmlns="" id="{00000000-0008-0000-0500-000005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asvg="http://schemas.microsoft.com/office/drawing/2016/SVG/main" xmlns="" r:embed="rId9"/>
            </a:ext>
          </a:extLst>
        </a:blip>
        <a:stretch>
          <a:fillRect/>
        </a:stretch>
      </xdr:blipFill>
      <xdr:spPr>
        <a:xfrm>
          <a:off x="2688167" y="8022166"/>
          <a:ext cx="914400" cy="914400"/>
        </a:xfrm>
        <a:prstGeom prst="rect">
          <a:avLst/>
        </a:prstGeom>
      </xdr:spPr>
    </xdr:pic>
    <xdr:clientData/>
  </xdr:twoCellAnchor>
  <xdr:twoCellAnchor>
    <xdr:from>
      <xdr:col>3</xdr:col>
      <xdr:colOff>402167</xdr:colOff>
      <xdr:row>13</xdr:row>
      <xdr:rowOff>42334</xdr:rowOff>
    </xdr:from>
    <xdr:to>
      <xdr:col>3</xdr:col>
      <xdr:colOff>910167</xdr:colOff>
      <xdr:row>13</xdr:row>
      <xdr:rowOff>331260</xdr:rowOff>
    </xdr:to>
    <xdr:sp macro="" textlink="">
      <xdr:nvSpPr>
        <xdr:cNvPr id="3" name="Flecha: a la derecha 2">
          <a:hlinkClick xmlns:r="http://schemas.openxmlformats.org/officeDocument/2006/relationships" r:id="rId7"/>
          <a:extLst>
            <a:ext uri="{FF2B5EF4-FFF2-40B4-BE49-F238E27FC236}">
              <a16:creationId xmlns:a16="http://schemas.microsoft.com/office/drawing/2014/main" xmlns="" id="{00000000-0008-0000-0500-000003000000}"/>
            </a:ext>
          </a:extLst>
        </xdr:cNvPr>
        <xdr:cNvSpPr/>
      </xdr:nvSpPr>
      <xdr:spPr>
        <a:xfrm>
          <a:off x="931334" y="3862917"/>
          <a:ext cx="508000" cy="288926"/>
        </a:xfrm>
        <a:prstGeom prst="rightArrow">
          <a:avLst/>
        </a:prstGeom>
        <a:solidFill>
          <a:schemeClr val="accent4">
            <a:lumMod val="40000"/>
            <a:lumOff val="60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000" b="1">
              <a:solidFill>
                <a:sysClr val="windowText" lastClr="000000"/>
              </a:solidFill>
            </a:rPr>
            <a:t>IR</a:t>
          </a:r>
        </a:p>
      </xdr:txBody>
    </xdr:sp>
    <xdr:clientData/>
  </xdr:twoCellAnchor>
  <xdr:twoCellAnchor editAs="oneCell">
    <xdr:from>
      <xdr:col>9</xdr:col>
      <xdr:colOff>617800</xdr:colOff>
      <xdr:row>1</xdr:row>
      <xdr:rowOff>47795</xdr:rowOff>
    </xdr:from>
    <xdr:to>
      <xdr:col>11</xdr:col>
      <xdr:colOff>1538550</xdr:colOff>
      <xdr:row>1</xdr:row>
      <xdr:rowOff>1034524</xdr:rowOff>
    </xdr:to>
    <xdr:pic>
      <xdr:nvPicPr>
        <xdr:cNvPr id="6" name="Imagen 5">
          <a:extLst>
            <a:ext uri="{FF2B5EF4-FFF2-40B4-BE49-F238E27FC236}">
              <a16:creationId xmlns:a16="http://schemas.microsoft.com/office/drawing/2014/main" xmlns="" id="{00000000-0008-0000-0500-000006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225644" y="154951"/>
          <a:ext cx="3373437" cy="98672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23</xdr:col>
      <xdr:colOff>0</xdr:colOff>
      <xdr:row>12</xdr:row>
      <xdr:rowOff>0</xdr:rowOff>
    </xdr:from>
    <xdr:to>
      <xdr:col>24</xdr:col>
      <xdr:colOff>152400</xdr:colOff>
      <xdr:row>13</xdr:row>
      <xdr:rowOff>275166</xdr:rowOff>
    </xdr:to>
    <xdr:pic>
      <xdr:nvPicPr>
        <xdr:cNvPr id="2" name="Gráfico 1" descr="Compartir">
          <a:hlinkClick xmlns:r="http://schemas.openxmlformats.org/officeDocument/2006/relationships" r:id="rId1"/>
          <a:extLst>
            <a:ext uri="{FF2B5EF4-FFF2-40B4-BE49-F238E27FC236}">
              <a16:creationId xmlns:a16="http://schemas.microsoft.com/office/drawing/2014/main" xmlns="" id="{00000000-0008-0000-06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15510711" y="2947737"/>
          <a:ext cx="914400" cy="914400"/>
        </a:xfrm>
        <a:prstGeom prst="rect">
          <a:avLst/>
        </a:prstGeom>
      </xdr:spPr>
    </xdr:pic>
    <xdr:clientData/>
  </xdr:twoCellAnchor>
  <xdr:twoCellAnchor editAs="oneCell">
    <xdr:from>
      <xdr:col>22</xdr:col>
      <xdr:colOff>651711</xdr:colOff>
      <xdr:row>14</xdr:row>
      <xdr:rowOff>431130</xdr:rowOff>
    </xdr:from>
    <xdr:to>
      <xdr:col>24</xdr:col>
      <xdr:colOff>115930</xdr:colOff>
      <xdr:row>16</xdr:row>
      <xdr:rowOff>75823</xdr:rowOff>
    </xdr:to>
    <xdr:pic>
      <xdr:nvPicPr>
        <xdr:cNvPr id="3" name="Gráfico 2" descr="Lista de comprobación">
          <a:hlinkClick xmlns:r="http://schemas.openxmlformats.org/officeDocument/2006/relationships" r:id="rId4"/>
          <a:extLst>
            <a:ext uri="{FF2B5EF4-FFF2-40B4-BE49-F238E27FC236}">
              <a16:creationId xmlns:a16="http://schemas.microsoft.com/office/drawing/2014/main" xmlns="" id="{00000000-0008-0000-0600-00000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15400422" y="4642183"/>
          <a:ext cx="988219" cy="988219"/>
        </a:xfrm>
        <a:prstGeom prst="rect">
          <a:avLst/>
        </a:prstGeom>
      </xdr:spPr>
    </xdr:pic>
    <xdr:clientData/>
  </xdr:twoCellAnchor>
  <xdr:twoCellAnchor editAs="oneCell">
    <xdr:from>
      <xdr:col>8</xdr:col>
      <xdr:colOff>775606</xdr:colOff>
      <xdr:row>1</xdr:row>
      <xdr:rowOff>127074</xdr:rowOff>
    </xdr:from>
    <xdr:to>
      <xdr:col>14</xdr:col>
      <xdr:colOff>110368</xdr:colOff>
      <xdr:row>1</xdr:row>
      <xdr:rowOff>1235228</xdr:rowOff>
    </xdr:to>
    <xdr:pic>
      <xdr:nvPicPr>
        <xdr:cNvPr id="4" name="Imagen 3">
          <a:extLst>
            <a:ext uri="{FF2B5EF4-FFF2-40B4-BE49-F238E27FC236}">
              <a16:creationId xmlns:a16="http://schemas.microsoft.com/office/drawing/2014/main" xmlns="" id="{00000000-0008-0000-0600-00000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864677" y="263145"/>
          <a:ext cx="4314977" cy="110815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726281</xdr:colOff>
      <xdr:row>141</xdr:row>
      <xdr:rowOff>59533</xdr:rowOff>
    </xdr:from>
    <xdr:to>
      <xdr:col>7</xdr:col>
      <xdr:colOff>1640681</xdr:colOff>
      <xdr:row>146</xdr:row>
      <xdr:rowOff>33338</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xmlns="" id="{00000000-0008-0000-07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7762875" y="61079064"/>
          <a:ext cx="914400" cy="914400"/>
        </a:xfrm>
        <a:prstGeom prst="rect">
          <a:avLst/>
        </a:prstGeom>
      </xdr:spPr>
    </xdr:pic>
    <xdr:clientData/>
  </xdr:twoCellAnchor>
  <xdr:twoCellAnchor editAs="oneCell">
    <xdr:from>
      <xdr:col>11</xdr:col>
      <xdr:colOff>95250</xdr:colOff>
      <xdr:row>5</xdr:row>
      <xdr:rowOff>402167</xdr:rowOff>
    </xdr:from>
    <xdr:to>
      <xdr:col>11</xdr:col>
      <xdr:colOff>1083469</xdr:colOff>
      <xdr:row>7</xdr:row>
      <xdr:rowOff>141553</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xmlns="" id="{00000000-0008-0000-07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15769167" y="1365250"/>
          <a:ext cx="988219" cy="988219"/>
        </a:xfrm>
        <a:prstGeom prst="rect">
          <a:avLst/>
        </a:prstGeom>
      </xdr:spPr>
    </xdr:pic>
    <xdr:clientData/>
  </xdr:twoCellAnchor>
  <xdr:twoCellAnchor editAs="oneCell">
    <xdr:from>
      <xdr:col>5</xdr:col>
      <xdr:colOff>2374634</xdr:colOff>
      <xdr:row>1</xdr:row>
      <xdr:rowOff>59532</xdr:rowOff>
    </xdr:from>
    <xdr:to>
      <xdr:col>7</xdr:col>
      <xdr:colOff>1792551</xdr:colOff>
      <xdr:row>1</xdr:row>
      <xdr:rowOff>1151211</xdr:rowOff>
    </xdr:to>
    <xdr:pic>
      <xdr:nvPicPr>
        <xdr:cNvPr id="4" name="Imagen 3">
          <a:extLst>
            <a:ext uri="{FF2B5EF4-FFF2-40B4-BE49-F238E27FC236}">
              <a16:creationId xmlns:a16="http://schemas.microsoft.com/office/drawing/2014/main" xmlns="" id="{00000000-0008-0000-07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08384" y="154782"/>
          <a:ext cx="3549386" cy="109167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marquez\AppData\Local\Microsoft\Windows\Temporary%20Internet%20Files\Content.Outlook\81WVDZRR\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marquez\AppData\Local\Microsoft\Windows\Temporary%20Internet%20Files\Content.Outlook\81WVDZRR\Lina_Ins%20Planeaci&#243;n_PCiudadana_T&#205;PICAS_16mar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mento planeación"/>
      <sheetName val="Instrucciones"/>
      <sheetName val="Autoevaluación"/>
      <sheetName val="Autoevaluación (2)"/>
      <sheetName val="Gráficas"/>
      <sheetName val="Plan de Implementación"/>
      <sheetName val="Ponderaciones por tipología"/>
      <sheetName val="Ponderaciones Grados de madurez"/>
      <sheetName val="Mapa de Política"/>
      <sheetName val="Ponderaciones Frecuencia actual"/>
      <sheetName val="Tipología entidad"/>
    </sheetNames>
    <sheetDataSet>
      <sheetData sheetId="0" refreshError="1"/>
      <sheetData sheetId="1" refreshError="1"/>
      <sheetData sheetId="2">
        <row r="6">
          <cell r="H6">
            <v>60.571428571428569</v>
          </cell>
        </row>
      </sheetData>
      <sheetData sheetId="3" refreshError="1"/>
      <sheetData sheetId="4">
        <row r="11">
          <cell r="I11" t="str">
            <v>Niveles</v>
          </cell>
        </row>
      </sheetData>
      <sheetData sheetId="5" refreshError="1"/>
      <sheetData sheetId="6" refreshError="1"/>
      <sheetData sheetId="7" refreshError="1"/>
      <sheetData sheetId="8" refreshError="1"/>
      <sheetData sheetId="9" refreshError="1"/>
      <sheetData sheetId="10">
        <row r="2">
          <cell r="A2" t="str">
            <v>AGENCIA COLOMBIANA PARA LA REINTEGRACIÓN DE PERSONAS Y GRUPOS ALZADOS EN ARMAS</v>
          </cell>
        </row>
        <row r="3">
          <cell r="A3" t="str">
            <v>AGENCIA DEL INSPECTOR GENERAL DE TRIBUTOS, RENTAS Y CONTRIBUCIONES PARAFISCALES</v>
          </cell>
        </row>
        <row r="4">
          <cell r="A4" t="str">
            <v>AGENCIA LOGÍSTICA DE LAS FUERZAS MILITARES</v>
          </cell>
        </row>
        <row r="5">
          <cell r="A5" t="str">
            <v>AGENCIA NACIONAL DE CONTRATACIÓN PÚBLICA -COLOMBIA COMPRA EFICIENTE-</v>
          </cell>
        </row>
        <row r="6">
          <cell r="A6" t="str">
            <v>AGENCIA NACIONAL DE DEFENSA JURIDICA DEL ESTADO</v>
          </cell>
        </row>
        <row r="7">
          <cell r="A7" t="str">
            <v>AGENCIA NACIONAL DE HIDROCARBUROS</v>
          </cell>
        </row>
        <row r="8">
          <cell r="A8" t="str">
            <v>AGENCIA NACIONAL DE INFRAESTRUCTURA.</v>
          </cell>
        </row>
        <row r="9">
          <cell r="A9" t="str">
            <v>AGENCIA NACIONAL DE MINERÍA</v>
          </cell>
        </row>
        <row r="10">
          <cell r="A10" t="str">
            <v>AGENCIA NACIONAL DE SEGURIDAD VIAL</v>
          </cell>
        </row>
        <row r="11">
          <cell r="A11" t="str">
            <v>AGENCIA NACIONAL DEL ESPECTRO</v>
          </cell>
        </row>
        <row r="12">
          <cell r="A12" t="str">
            <v>AGENCIA PRESIDENCIAL DE COOPERACIÓN INTERNACIONAL DE COLOMBIA</v>
          </cell>
        </row>
        <row r="13">
          <cell r="A13" t="str">
            <v>ARCHIVO GENERAL DE LA NACIÓN</v>
          </cell>
        </row>
        <row r="14">
          <cell r="A14" t="str">
            <v>AUTORIDAD NACIONAL DE ACUICULTURA Y PESCA</v>
          </cell>
        </row>
        <row r="15">
          <cell r="A15" t="str">
            <v>AUTORIDAD NACIONAL DE LICENCIAS AMBIENTALES</v>
          </cell>
        </row>
        <row r="16">
          <cell r="A16" t="str">
            <v>CAJA DE RETIRO DE LAS FUERZAS MILITARES</v>
          </cell>
        </row>
        <row r="17">
          <cell r="A17" t="str">
            <v>CAJA DE SUELDOS DE RETIRO DE LA POLICÍA NACIONAL</v>
          </cell>
        </row>
        <row r="18">
          <cell r="A18" t="str">
            <v>CENTRO DE MEMORIA HISTÓRICA</v>
          </cell>
        </row>
        <row r="19">
          <cell r="A19" t="str">
            <v>CLUB MILITAR</v>
          </cell>
        </row>
        <row r="20">
          <cell r="A20" t="str">
            <v>COMISIÓN DE REGULACIÓN DE AGUA POTABLE Y SANEAMIENTO BÁSICO</v>
          </cell>
        </row>
        <row r="21">
          <cell r="A21" t="str">
            <v>COMISIÓN DE REGULACIÓN DE COMUNICACIONES</v>
          </cell>
        </row>
        <row r="22">
          <cell r="A22" t="str">
            <v>COMISIÓN DE REGULACIÓN DE ENERGÍA Y GAS</v>
          </cell>
        </row>
        <row r="23">
          <cell r="A23" t="str">
            <v>DEFENSA CIVIL COLOMBIANA</v>
          </cell>
        </row>
        <row r="24">
          <cell r="A24" t="str">
            <v>DEPARTAMENTO ADMINISTRATIVO - DIRECCION NACIONAL DE INTELIGENCIA</v>
          </cell>
        </row>
        <row r="25">
          <cell r="A25" t="str">
            <v>DEPARTAMENTO ADMINISTRATIVO DE CIENCIA, TECNOLOGÍA E INNOVACIÓN</v>
          </cell>
        </row>
        <row r="26">
          <cell r="A26" t="str">
            <v>DEPARTAMENTO ADMINISTRATIVO DE LA FUNCIÓN PÚBLICA</v>
          </cell>
        </row>
        <row r="27">
          <cell r="A27" t="str">
            <v>DEPARTAMENTO ADMINISTRATIVO DE LA PRESIDENCIA DE LA REPÚBLICA</v>
          </cell>
        </row>
        <row r="28">
          <cell r="A28" t="str">
            <v>DEPARTAMENTO ADMINISTRATIVO DEL DEPORTE, LA RECREACIÓN, LA ACTIVIDAD FÍSICA Y EN APROVECHAMIENTO DEL TIEMPO LIBRE</v>
          </cell>
        </row>
        <row r="29">
          <cell r="A29" t="str">
            <v>DEPARTAMENTO ADMINISTRATIVO NACIONAL DE ESTADÍSTICA</v>
          </cell>
        </row>
        <row r="30">
          <cell r="A30" t="str">
            <v>DEPARTAMENTO ADMINISTRATIVO PARA LA PROSPERIDAD SOCIAL</v>
          </cell>
        </row>
        <row r="31">
          <cell r="A31" t="str">
            <v>DEPARTAMENTO NACIONAL DE PLANEACIÓN</v>
          </cell>
        </row>
        <row r="32">
          <cell r="A32" t="str">
            <v>DIRECCION NACIONAL DE BOMBEROS</v>
          </cell>
        </row>
        <row r="33">
          <cell r="A33" t="str">
            <v>DIRECCION NACIONAL DE DERECHO DE AUTOR</v>
          </cell>
        </row>
        <row r="34">
          <cell r="A34" t="str">
            <v>ESCUELA SUPERIOR DE ADMINISTRACIÓN PÚBLICA</v>
          </cell>
        </row>
        <row r="35">
          <cell r="A35" t="str">
            <v>ESCUELA TECNOLÓGICA INSTITUTO TÉCNICO CENTRAL</v>
          </cell>
        </row>
        <row r="36">
          <cell r="A36" t="str">
            <v>FONDO ADAPTACIÓN</v>
          </cell>
        </row>
        <row r="37">
          <cell r="A37" t="str">
            <v>FONDO DE GARANTÍAS DE INSTITUCIONES FINANCIERAS</v>
          </cell>
        </row>
        <row r="38">
          <cell r="A38" t="str">
            <v>FONDO DE PASIVO SOCIAL DE FERROCARRILES NACIONALES DE COLOMBIA</v>
          </cell>
        </row>
        <row r="39">
          <cell r="A39" t="str">
            <v>FONDO DE PREVISIÓN SOCIAL DEL CONGRESO DE LA REPÚBLICA</v>
          </cell>
        </row>
        <row r="40">
          <cell r="A40" t="str">
            <v>FONDO NACIONAL DE AHORRO</v>
          </cell>
        </row>
        <row r="41">
          <cell r="A41" t="str">
            <v>FONDO ROTATORIO DE LA POLICÍA NACIONAL</v>
          </cell>
        </row>
        <row r="42">
          <cell r="A42" t="str">
            <v>HOSPITAL MILITAR CENTRAL</v>
          </cell>
        </row>
        <row r="43">
          <cell r="A43" t="str">
            <v>INSTITUTO CARO Y CUERVO</v>
          </cell>
        </row>
        <row r="44">
          <cell r="A44" t="str">
            <v>INSTITUTO COLOMBIANO AGROPECUARIO ICA</v>
          </cell>
        </row>
        <row r="45">
          <cell r="A45" t="str">
            <v>INSTITUTO COLOMBIANO DE ANTROPOLOGÍA E HISTORIA</v>
          </cell>
        </row>
        <row r="46">
          <cell r="A46" t="str">
            <v>INSTITUTO COLOMBIANO DE BIENESTAR FAMILIAR</v>
          </cell>
        </row>
        <row r="47">
          <cell r="A47" t="str">
            <v>INSTITUTO COLOMBIANO DE DESARROLLO RURAL - INCODER</v>
          </cell>
        </row>
        <row r="48">
          <cell r="A48" t="str">
            <v>INSTITUTO COLOMBIANO PARA LA EVALUACIÓN DE LA EDUCACIÓN ICFES</v>
          </cell>
        </row>
        <row r="49">
          <cell r="A49" t="str">
            <v>INSTITUTO DE CASAS FISCALES DEL EJÉRCITO</v>
          </cell>
        </row>
        <row r="50">
          <cell r="A50" t="str">
            <v>INSTITUTO DE HIDROLOGÍA, METEOROLOGÍA Y ESTUDIOS AMBIENTALES</v>
          </cell>
        </row>
        <row r="51">
          <cell r="A51" t="str">
            <v>INSTITUTO DE PLANIFICACIÓN Y PROMOCIÓN DE SOLUCIONES ENERGÉTICAS PARA LAS ZONAS NO INTERCONECTADAS (IPSE)</v>
          </cell>
        </row>
        <row r="52">
          <cell r="A52" t="str">
            <v>INSTITUTO GEOGRÁFICO AGUSTÍN CODAZZI</v>
          </cell>
        </row>
        <row r="53">
          <cell r="A53" t="str">
            <v>INSTITUTO NACIONAL DE FORMACIÓN TÉCNICA PROFESIONAL DE SAN JUAN DEL CESAR</v>
          </cell>
        </row>
        <row r="54">
          <cell r="A54" t="str">
            <v>INSTITUTO NACIONAL DE FORMACIÓN TÉCNICA PROFESIONAL DEL DEPARTAMENTO DE SAN ANDRÉS, PROVIDENCIA Y SANTA CATALINA</v>
          </cell>
        </row>
        <row r="55">
          <cell r="A55" t="str">
            <v>INSTITUTO NACIONAL DE METROLOGÍA</v>
          </cell>
        </row>
        <row r="56">
          <cell r="A56" t="str">
            <v>INSTITUTO NACIONAL DE SALUD</v>
          </cell>
        </row>
        <row r="57">
          <cell r="A57" t="str">
            <v>INSTITUTO NACIONAL DE VÍAS - INVIAS</v>
          </cell>
        </row>
        <row r="58">
          <cell r="A58" t="str">
            <v>INSTITUTO NACIONAL DE VIGILANCIA DE MEDICAMENTOS Y ALIMENTOS</v>
          </cell>
        </row>
        <row r="59">
          <cell r="A59" t="str">
            <v>INSTITUTO NACIONAL PARA CIEGOS</v>
          </cell>
        </row>
        <row r="60">
          <cell r="A60" t="str">
            <v>INSTITUTO NACIONAL PARA SORDOS</v>
          </cell>
        </row>
        <row r="61">
          <cell r="A61" t="str">
            <v>INSTITUTO NACIONAL PENITENCIARIO Y CARCELARIO - INPEC -</v>
          </cell>
        </row>
        <row r="62">
          <cell r="A62" t="str">
            <v>MINISTERIO DE AGRICULTURA Y DESARROLLO RURAL - MIN AGRICULTURA</v>
          </cell>
        </row>
        <row r="63">
          <cell r="A63" t="str">
            <v>MINISTERIO DE AMBIENTE Y DESARROLLO SOSTENIBLE</v>
          </cell>
        </row>
        <row r="64">
          <cell r="A64" t="str">
            <v>MINISTERIO DE COMERCIO, INDUSTRIA Y TURISMO</v>
          </cell>
        </row>
        <row r="65">
          <cell r="A65" t="str">
            <v>MINISTERIO DE CULTURA</v>
          </cell>
        </row>
        <row r="66">
          <cell r="A66" t="str">
            <v>MINISTERIO DE DEFENSA NACIONAL</v>
          </cell>
        </row>
        <row r="67">
          <cell r="A67" t="str">
            <v>MINISTERIO DE EDUCACIÓN NACIONAL</v>
          </cell>
        </row>
        <row r="68">
          <cell r="A68" t="str">
            <v>MINISTERIO DE HACIENDA Y CRÉDITO PÚBLICO</v>
          </cell>
        </row>
        <row r="69">
          <cell r="A69" t="str">
            <v>MINISTERIO DE JUSTICIA Y DEL DERECHO</v>
          </cell>
        </row>
        <row r="70">
          <cell r="A70" t="str">
            <v>MINISTERIO DE MINAS Y ENERGÍA</v>
          </cell>
        </row>
        <row r="71">
          <cell r="A71" t="str">
            <v>MINISTERIO DE RELACIONES EXTERIORES</v>
          </cell>
        </row>
        <row r="72">
          <cell r="A72" t="str">
            <v>MINISTERIO DE SALUD Y PROTECCIÓN SOCIAL</v>
          </cell>
        </row>
        <row r="73">
          <cell r="A73" t="str">
            <v>MINISTERIO DE TECNOLOGÍAS DE LA INFORMACIÓN Y LAS COMUNICACIONES</v>
          </cell>
        </row>
        <row r="74">
          <cell r="A74" t="str">
            <v>MINISTERIO DE TRANSPORTE</v>
          </cell>
        </row>
        <row r="75">
          <cell r="A75" t="str">
            <v>MINISTERIO DE VIVIENDA, CIUDAD Y TERRITORIO</v>
          </cell>
        </row>
        <row r="76">
          <cell r="A76" t="str">
            <v>MINISTERIO DEL INTERIOR</v>
          </cell>
        </row>
        <row r="77">
          <cell r="A77" t="str">
            <v>MINISTERIO DEL TRABAJO</v>
          </cell>
        </row>
        <row r="78">
          <cell r="A78" t="str">
            <v>PARQUES NACIONALES NATURALES DE COLOMBIA</v>
          </cell>
        </row>
        <row r="79">
          <cell r="A79" t="str">
            <v>SERVICIO GEOLÓGICO COLOMBIANO</v>
          </cell>
        </row>
        <row r="80">
          <cell r="A80" t="str">
            <v>SERVICIO NACIONAL DE APRENDIZAJE - SENA -</v>
          </cell>
        </row>
        <row r="81">
          <cell r="A81" t="str">
            <v>SUPERINTENDENCIA DE INDUSTRIA Y COMERCIO</v>
          </cell>
        </row>
        <row r="82">
          <cell r="A82" t="str">
            <v>SUPERINTENDENCIA DE LA ECONOMÍA SOLIDARIA</v>
          </cell>
        </row>
        <row r="83">
          <cell r="A83" t="str">
            <v>SUPERINTENDENCIA DE NOTARIADO Y REGISTRO</v>
          </cell>
        </row>
        <row r="84">
          <cell r="A84" t="str">
            <v>SUPERINTENDENCIA DE PUERTOS Y TRANSPORTE</v>
          </cell>
        </row>
        <row r="85">
          <cell r="A85" t="str">
            <v>SUPERINTENDENCIA DE SERVICIOS PÚBLICOS DOMICILIARIOS</v>
          </cell>
        </row>
        <row r="86">
          <cell r="A86" t="str">
            <v>SUPERINTENDENCIA DE SOCIEDADES</v>
          </cell>
        </row>
        <row r="87">
          <cell r="A87" t="str">
            <v>SUPERINTENDENCIA DE VIGILANCIA Y SEGURIDAD PRIVADA</v>
          </cell>
        </row>
        <row r="88">
          <cell r="A88" t="str">
            <v>SUPERINTENDENCIA DEL SUBSIDIO FAMILIAR - SSF -</v>
          </cell>
        </row>
        <row r="89">
          <cell r="A89" t="str">
            <v>SUPERINTENDENCIA FINANCIERA DE COLOMBIA</v>
          </cell>
        </row>
        <row r="90">
          <cell r="A90" t="str">
            <v>SUPERINTENDENCIA NACIONAL DE SALUD</v>
          </cell>
        </row>
        <row r="91">
          <cell r="A91" t="str">
            <v>UNIDAD ADMINISTRATIVA ESPECIAL CONTADURÍA GENERAL DE LA NACIÓN</v>
          </cell>
        </row>
        <row r="92">
          <cell r="A92" t="str">
            <v>UNIDAD ADMINISTRATIVA ESPECIAL DE AERONÁUTICA CIVIL</v>
          </cell>
        </row>
        <row r="93">
          <cell r="A93" t="str">
            <v xml:space="preserve">UNIDAD ADMINISTRATIVA ESPECIAL DE GESTIÓN DE RESTITUCIÓN DE TIERRAS DESPOJADAS </v>
          </cell>
        </row>
        <row r="94">
          <cell r="A94" t="str">
            <v>UNIDAD ADMINISTRATIVA ESPECIAL DE GESTIÓN PENSIONAL Y CONTRIBUCIONES PARAFISCALES DE LA PROTECCIÓN SOCIAL</v>
          </cell>
        </row>
        <row r="95">
          <cell r="A95" t="str">
            <v>UNIDAD ADMINISTRATIVA ESPECIAL DE ORGANIZACIONES SOLIDARIAS</v>
          </cell>
        </row>
        <row r="96">
          <cell r="A96" t="str">
            <v>UNIDAD ADMINISTRATIVA ESPECIAL DIRECCIÓN DE IMPUESTOS Y ADUANAS NACIONALES</v>
          </cell>
        </row>
        <row r="97">
          <cell r="A97" t="str">
            <v>UNIDAD ADMINISTRATIVA ESPECIAL JUNTA CENTRAL DE CONTADORES</v>
          </cell>
        </row>
        <row r="98">
          <cell r="A98" t="str">
            <v>UNIDAD ADMINISTRATIVA ESPECIAL MIGRACIÓN COLOMBIA</v>
          </cell>
        </row>
        <row r="99">
          <cell r="A99" t="str">
            <v>UNIDAD ADMINISTRATIVA ESPECIAL PARA LA ATENCIÓN Y REPARACIÓN INTEGRAL A LAS VÍCTIMAS</v>
          </cell>
        </row>
        <row r="100">
          <cell r="A100" t="str">
            <v>UNIDAD ADMINISTRATIVA ESPECIAL SERVICIO PUBLICO DE EMPLEO</v>
          </cell>
        </row>
        <row r="101">
          <cell r="A101" t="str">
            <v>UNIDAD DE INFORMACIÓN Y ANÁLISIS FINANCIERO</v>
          </cell>
        </row>
        <row r="102">
          <cell r="A102" t="str">
            <v>UNIDAD DE PLANEACIÓN MINERO ENERGÉTICA (UPME)</v>
          </cell>
        </row>
        <row r="103">
          <cell r="A103" t="str">
            <v>UNIDAD DE PLANIFICACIÓN DE TIERRAS RURALES, ADECUACIÓN DE TIERRAS Y USOS AGROPECUARIOS - UPRA</v>
          </cell>
        </row>
        <row r="104">
          <cell r="A104" t="str">
            <v>UNIDAD DE PROYECCIÓN NORMATIVA Y ESTUDIOS DE REGULACIÓN FINANCIERA</v>
          </cell>
        </row>
        <row r="105">
          <cell r="A105" t="str">
            <v>UNIDAD DE SERVICIOS PENITENCIARIOS Y CARCELARIOS</v>
          </cell>
        </row>
        <row r="106">
          <cell r="A106" t="str">
            <v>UNIDAD NACIONAL DE PROTECCIÓN</v>
          </cell>
        </row>
        <row r="107">
          <cell r="A107" t="str">
            <v>UNIDAD NACIONAL PARA LA GESTIÓN DEL RIESGO DE DESASTRES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
  <sheetViews>
    <sheetView showGridLines="0" topLeftCell="A4" zoomScale="90" zoomScaleNormal="90" workbookViewId="0">
      <selection activeCell="D17" sqref="D17:P17"/>
    </sheetView>
  </sheetViews>
  <sheetFormatPr baseColWidth="10" defaultColWidth="0" defaultRowHeight="15" zeroHeight="1" x14ac:dyDescent="0.25"/>
  <cols>
    <col min="1" max="1" width="2.28515625" style="433" customWidth="1"/>
    <col min="2" max="2" width="0.85546875" style="433" customWidth="1"/>
    <col min="3" max="17" width="11.42578125" style="433" customWidth="1"/>
    <col min="18" max="18" width="1.28515625" style="433" customWidth="1"/>
    <col min="19" max="19" width="1.42578125" style="433" customWidth="1"/>
    <col min="20" max="16384" width="11.42578125" style="433" hidden="1"/>
  </cols>
  <sheetData>
    <row r="1" spans="2:18" ht="7.5" customHeight="1" thickBot="1" x14ac:dyDescent="0.3"/>
    <row r="2" spans="2:18" ht="67.5" customHeight="1" x14ac:dyDescent="0.25">
      <c r="B2" s="430"/>
      <c r="C2" s="431"/>
      <c r="D2" s="431"/>
      <c r="E2" s="431"/>
      <c r="F2" s="431"/>
      <c r="G2" s="431"/>
      <c r="H2" s="431"/>
      <c r="I2" s="431"/>
      <c r="J2" s="431"/>
      <c r="K2" s="431"/>
      <c r="L2" s="431"/>
      <c r="M2" s="431"/>
      <c r="N2" s="431"/>
      <c r="O2" s="431"/>
      <c r="P2" s="431"/>
      <c r="Q2" s="431"/>
      <c r="R2" s="432"/>
    </row>
    <row r="3" spans="2:18" ht="27.95" customHeight="1" x14ac:dyDescent="0.25">
      <c r="B3" s="434"/>
      <c r="C3" s="494" t="s">
        <v>230</v>
      </c>
      <c r="D3" s="494"/>
      <c r="E3" s="494"/>
      <c r="F3" s="494"/>
      <c r="G3" s="494"/>
      <c r="H3" s="494"/>
      <c r="I3" s="494"/>
      <c r="J3" s="494"/>
      <c r="K3" s="494"/>
      <c r="L3" s="494"/>
      <c r="M3" s="494"/>
      <c r="N3" s="494"/>
      <c r="O3" s="494"/>
      <c r="P3" s="494"/>
      <c r="Q3" s="494"/>
      <c r="R3" s="435"/>
    </row>
    <row r="4" spans="2:18" s="439" customFormat="1" ht="3.95" customHeight="1" x14ac:dyDescent="0.25">
      <c r="B4" s="436"/>
      <c r="C4" s="437"/>
      <c r="D4" s="437"/>
      <c r="E4" s="437"/>
      <c r="F4" s="437"/>
      <c r="G4" s="437"/>
      <c r="H4" s="437"/>
      <c r="I4" s="437"/>
      <c r="J4" s="437"/>
      <c r="K4" s="437"/>
      <c r="L4" s="437"/>
      <c r="M4" s="437"/>
      <c r="N4" s="437"/>
      <c r="O4" s="437"/>
      <c r="P4" s="437"/>
      <c r="Q4" s="437"/>
      <c r="R4" s="438"/>
    </row>
    <row r="5" spans="2:18" ht="27.95" customHeight="1" x14ac:dyDescent="0.25">
      <c r="B5" s="434"/>
      <c r="C5" s="494" t="s">
        <v>1182</v>
      </c>
      <c r="D5" s="494"/>
      <c r="E5" s="494"/>
      <c r="F5" s="494"/>
      <c r="G5" s="494"/>
      <c r="H5" s="494"/>
      <c r="I5" s="494"/>
      <c r="J5" s="494"/>
      <c r="K5" s="494"/>
      <c r="L5" s="494"/>
      <c r="M5" s="494"/>
      <c r="N5" s="494"/>
      <c r="O5" s="494"/>
      <c r="P5" s="494"/>
      <c r="Q5" s="494"/>
      <c r="R5" s="435"/>
    </row>
    <row r="6" spans="2:18" x14ac:dyDescent="0.25">
      <c r="B6" s="434"/>
      <c r="C6" s="440"/>
      <c r="D6" s="440"/>
      <c r="E6" s="440"/>
      <c r="F6" s="440"/>
      <c r="G6" s="440"/>
      <c r="H6" s="440"/>
      <c r="I6" s="440"/>
      <c r="J6" s="440"/>
      <c r="K6" s="440"/>
      <c r="L6" s="440"/>
      <c r="M6" s="440"/>
      <c r="N6" s="440"/>
      <c r="O6" s="440"/>
      <c r="P6" s="440"/>
      <c r="Q6" s="440"/>
      <c r="R6" s="435"/>
    </row>
    <row r="7" spans="2:18" x14ac:dyDescent="0.25">
      <c r="B7" s="434"/>
      <c r="C7" s="440"/>
      <c r="D7" s="440"/>
      <c r="E7" s="440"/>
      <c r="F7" s="440"/>
      <c r="G7" s="440"/>
      <c r="H7" s="440"/>
      <c r="I7" s="440"/>
      <c r="J7" s="440"/>
      <c r="K7" s="440"/>
      <c r="L7" s="440"/>
      <c r="M7" s="440"/>
      <c r="N7" s="440"/>
      <c r="O7" s="440"/>
      <c r="P7" s="440"/>
      <c r="Q7" s="440"/>
      <c r="R7" s="435"/>
    </row>
    <row r="8" spans="2:18" ht="24.75" customHeight="1" x14ac:dyDescent="0.25">
      <c r="B8" s="434"/>
      <c r="D8" s="493" t="s">
        <v>168</v>
      </c>
      <c r="E8" s="493"/>
      <c r="F8" s="493"/>
      <c r="G8" s="493"/>
      <c r="H8" s="493"/>
      <c r="I8" s="493"/>
      <c r="J8" s="493"/>
      <c r="K8" s="493"/>
      <c r="L8" s="493"/>
      <c r="M8" s="493"/>
      <c r="N8" s="493"/>
      <c r="O8" s="493"/>
      <c r="P8" s="493"/>
      <c r="Q8" s="441"/>
      <c r="R8" s="435"/>
    </row>
    <row r="9" spans="2:18" ht="20.100000000000001" customHeight="1" x14ac:dyDescent="0.25">
      <c r="B9" s="434"/>
      <c r="C9" s="440"/>
      <c r="D9" s="440"/>
      <c r="E9" s="440"/>
      <c r="F9" s="440"/>
      <c r="G9" s="440"/>
      <c r="H9" s="440"/>
      <c r="I9" s="440"/>
      <c r="J9" s="440"/>
      <c r="K9" s="440"/>
      <c r="L9" s="440"/>
      <c r="M9" s="440"/>
      <c r="N9" s="440"/>
      <c r="O9" s="440"/>
      <c r="P9" s="440"/>
      <c r="Q9" s="440"/>
      <c r="R9" s="435"/>
    </row>
    <row r="10" spans="2:18" ht="20.100000000000001" customHeight="1" x14ac:dyDescent="0.25">
      <c r="B10" s="434"/>
      <c r="C10" s="440"/>
      <c r="D10" s="440"/>
      <c r="E10" s="440"/>
      <c r="F10" s="440"/>
      <c r="G10" s="440"/>
      <c r="H10" s="440"/>
      <c r="I10" s="440"/>
      <c r="J10" s="440"/>
      <c r="K10" s="440"/>
      <c r="L10" s="440"/>
      <c r="M10" s="440"/>
      <c r="N10" s="440"/>
      <c r="O10" s="440"/>
      <c r="P10" s="440"/>
      <c r="Q10" s="440"/>
      <c r="R10" s="435"/>
    </row>
    <row r="11" spans="2:18" ht="24.75" customHeight="1" x14ac:dyDescent="0.25">
      <c r="B11" s="434"/>
      <c r="D11" s="493" t="s">
        <v>893</v>
      </c>
      <c r="E11" s="493"/>
      <c r="F11" s="493"/>
      <c r="G11" s="493"/>
      <c r="H11" s="493"/>
      <c r="I11" s="493"/>
      <c r="J11" s="493"/>
      <c r="K11" s="493"/>
      <c r="L11" s="493"/>
      <c r="M11" s="493"/>
      <c r="N11" s="493"/>
      <c r="O11" s="493"/>
      <c r="P11" s="493"/>
      <c r="Q11" s="441"/>
      <c r="R11" s="435"/>
    </row>
    <row r="12" spans="2:18" ht="20.100000000000001" customHeight="1" x14ac:dyDescent="0.25">
      <c r="B12" s="434"/>
      <c r="C12" s="440"/>
      <c r="D12" s="440"/>
      <c r="E12" s="440"/>
      <c r="F12" s="440"/>
      <c r="G12" s="440"/>
      <c r="H12" s="440"/>
      <c r="I12" s="440"/>
      <c r="J12" s="440"/>
      <c r="K12" s="440"/>
      <c r="L12" s="440"/>
      <c r="M12" s="440"/>
      <c r="N12" s="440"/>
      <c r="O12" s="440"/>
      <c r="P12" s="440"/>
      <c r="Q12" s="440"/>
      <c r="R12" s="435"/>
    </row>
    <row r="13" spans="2:18" ht="20.100000000000001" customHeight="1" x14ac:dyDescent="0.25">
      <c r="B13" s="434"/>
      <c r="C13" s="440"/>
      <c r="D13" s="440"/>
      <c r="E13" s="440"/>
      <c r="F13" s="440"/>
      <c r="G13" s="440"/>
      <c r="H13" s="440"/>
      <c r="I13" s="440"/>
      <c r="J13" s="440"/>
      <c r="K13" s="440"/>
      <c r="L13" s="440"/>
      <c r="M13" s="440"/>
      <c r="N13" s="440"/>
      <c r="O13" s="440"/>
      <c r="P13" s="440"/>
      <c r="Q13" s="440"/>
      <c r="R13" s="435"/>
    </row>
    <row r="14" spans="2:18" ht="24.75" customHeight="1" x14ac:dyDescent="0.25">
      <c r="B14" s="434"/>
      <c r="D14" s="493" t="s">
        <v>894</v>
      </c>
      <c r="E14" s="493"/>
      <c r="F14" s="493"/>
      <c r="G14" s="493"/>
      <c r="H14" s="493"/>
      <c r="I14" s="493"/>
      <c r="J14" s="493"/>
      <c r="K14" s="493"/>
      <c r="L14" s="493"/>
      <c r="M14" s="493"/>
      <c r="N14" s="493"/>
      <c r="O14" s="493"/>
      <c r="P14" s="493"/>
      <c r="Q14" s="441"/>
      <c r="R14" s="435"/>
    </row>
    <row r="15" spans="2:18" s="439" customFormat="1" ht="18.95" customHeight="1" x14ac:dyDescent="0.25">
      <c r="B15" s="436"/>
      <c r="D15" s="442"/>
      <c r="E15" s="442"/>
      <c r="F15" s="442"/>
      <c r="G15" s="442"/>
      <c r="H15" s="442"/>
      <c r="I15" s="442"/>
      <c r="J15" s="442"/>
      <c r="K15" s="442"/>
      <c r="L15" s="442"/>
      <c r="M15" s="442"/>
      <c r="N15" s="442"/>
      <c r="O15" s="442"/>
      <c r="P15" s="442"/>
      <c r="Q15" s="441"/>
      <c r="R15" s="438"/>
    </row>
    <row r="16" spans="2:18" s="439" customFormat="1" ht="18.95" customHeight="1" x14ac:dyDescent="0.25">
      <c r="B16" s="436"/>
      <c r="D16" s="442"/>
      <c r="E16" s="442"/>
      <c r="F16" s="442"/>
      <c r="G16" s="442"/>
      <c r="H16" s="442"/>
      <c r="I16" s="442"/>
      <c r="J16" s="442"/>
      <c r="K16" s="442"/>
      <c r="L16" s="442"/>
      <c r="M16" s="442"/>
      <c r="N16" s="442"/>
      <c r="O16" s="442"/>
      <c r="P16" s="442"/>
      <c r="Q16" s="441"/>
      <c r="R16" s="438"/>
    </row>
    <row r="17" spans="2:18" ht="24.75" customHeight="1" x14ac:dyDescent="0.25">
      <c r="B17" s="434"/>
      <c r="D17" s="493" t="s">
        <v>896</v>
      </c>
      <c r="E17" s="493"/>
      <c r="F17" s="493"/>
      <c r="G17" s="493"/>
      <c r="H17" s="493"/>
      <c r="I17" s="493"/>
      <c r="J17" s="493"/>
      <c r="K17" s="493"/>
      <c r="L17" s="493"/>
      <c r="M17" s="493"/>
      <c r="N17" s="493"/>
      <c r="O17" s="493"/>
      <c r="P17" s="493"/>
      <c r="Q17" s="441"/>
      <c r="R17" s="435"/>
    </row>
    <row r="18" spans="2:18" s="439" customFormat="1" ht="18.95" customHeight="1" x14ac:dyDescent="0.25">
      <c r="B18" s="436"/>
      <c r="D18" s="442"/>
      <c r="E18" s="442"/>
      <c r="F18" s="442"/>
      <c r="G18" s="442"/>
      <c r="H18" s="442"/>
      <c r="I18" s="442"/>
      <c r="J18" s="442"/>
      <c r="K18" s="442"/>
      <c r="L18" s="442"/>
      <c r="M18" s="442"/>
      <c r="N18" s="442"/>
      <c r="O18" s="442"/>
      <c r="P18" s="442"/>
      <c r="Q18" s="441"/>
      <c r="R18" s="438"/>
    </row>
    <row r="19" spans="2:18" s="439" customFormat="1" ht="18.95" customHeight="1" x14ac:dyDescent="0.25">
      <c r="B19" s="436"/>
      <c r="D19" s="442"/>
      <c r="E19" s="442"/>
      <c r="F19" s="442"/>
      <c r="G19" s="442"/>
      <c r="H19" s="442"/>
      <c r="I19" s="442"/>
      <c r="J19" s="442"/>
      <c r="K19" s="442"/>
      <c r="L19" s="442"/>
      <c r="M19" s="442"/>
      <c r="N19" s="442"/>
      <c r="O19" s="442"/>
      <c r="P19" s="442"/>
      <c r="Q19" s="441"/>
      <c r="R19" s="438"/>
    </row>
    <row r="20" spans="2:18" ht="24.75" customHeight="1" x14ac:dyDescent="0.25">
      <c r="B20" s="434"/>
      <c r="D20" s="493" t="s">
        <v>898</v>
      </c>
      <c r="E20" s="493"/>
      <c r="F20" s="493"/>
      <c r="G20" s="493"/>
      <c r="H20" s="493"/>
      <c r="I20" s="493"/>
      <c r="J20" s="493"/>
      <c r="K20" s="493"/>
      <c r="L20" s="493"/>
      <c r="M20" s="493"/>
      <c r="N20" s="493"/>
      <c r="O20" s="493"/>
      <c r="P20" s="493"/>
      <c r="Q20" s="441"/>
      <c r="R20" s="435"/>
    </row>
    <row r="21" spans="2:18" ht="18.95" customHeight="1" x14ac:dyDescent="0.25">
      <c r="B21" s="434"/>
      <c r="C21" s="440"/>
      <c r="D21" s="440"/>
      <c r="E21" s="440"/>
      <c r="F21" s="440"/>
      <c r="G21" s="440"/>
      <c r="H21" s="440"/>
      <c r="I21" s="440"/>
      <c r="J21" s="440"/>
      <c r="K21" s="440"/>
      <c r="L21" s="440"/>
      <c r="M21" s="440"/>
      <c r="N21" s="440"/>
      <c r="O21" s="440"/>
      <c r="P21" s="440"/>
      <c r="Q21" s="440"/>
      <c r="R21" s="435"/>
    </row>
    <row r="22" spans="2:18" ht="18.95" customHeight="1" x14ac:dyDescent="0.25">
      <c r="B22" s="434"/>
      <c r="C22" s="440"/>
      <c r="D22" s="440"/>
      <c r="E22" s="440"/>
      <c r="F22" s="440"/>
      <c r="G22" s="440"/>
      <c r="H22" s="440"/>
      <c r="I22" s="440"/>
      <c r="J22" s="440"/>
      <c r="K22" s="440"/>
      <c r="L22" s="440"/>
      <c r="M22" s="440"/>
      <c r="N22" s="440"/>
      <c r="O22" s="440"/>
      <c r="P22" s="440"/>
      <c r="Q22" s="440"/>
      <c r="R22" s="435"/>
    </row>
    <row r="23" spans="2:18" ht="18.75" customHeight="1" thickBot="1" x14ac:dyDescent="0.3">
      <c r="B23" s="443"/>
      <c r="C23" s="444"/>
      <c r="D23" s="444"/>
      <c r="E23" s="444"/>
      <c r="F23" s="444"/>
      <c r="G23" s="444"/>
      <c r="H23" s="444"/>
      <c r="I23" s="444"/>
      <c r="J23" s="444"/>
      <c r="K23" s="444"/>
      <c r="L23" s="444"/>
      <c r="M23" s="444"/>
      <c r="N23" s="444"/>
      <c r="O23" s="444"/>
      <c r="P23" s="444"/>
      <c r="Q23" s="444"/>
      <c r="R23" s="445"/>
    </row>
    <row r="24" spans="2:18" x14ac:dyDescent="0.25"/>
    <row r="25" spans="2:18" hidden="1" x14ac:dyDescent="0.25"/>
    <row r="26" spans="2:18" hidden="1" x14ac:dyDescent="0.25"/>
    <row r="27" spans="2:18" hidden="1" x14ac:dyDescent="0.25"/>
    <row r="28" spans="2:18" hidden="1" x14ac:dyDescent="0.25"/>
    <row r="29" spans="2:18" hidden="1" x14ac:dyDescent="0.25"/>
    <row r="30" spans="2:18" hidden="1" x14ac:dyDescent="0.25"/>
    <row r="31" spans="2:18" hidden="1" x14ac:dyDescent="0.25"/>
    <row r="32" spans="2:18" x14ac:dyDescent="0.25"/>
    <row r="33" x14ac:dyDescent="0.25"/>
    <row r="34" x14ac:dyDescent="0.25"/>
    <row r="35" x14ac:dyDescent="0.25"/>
    <row r="36" x14ac:dyDescent="0.25"/>
  </sheetData>
  <mergeCells count="7">
    <mergeCell ref="D20:P20"/>
    <mergeCell ref="D17:P17"/>
    <mergeCell ref="C3:Q3"/>
    <mergeCell ref="C5:Q5"/>
    <mergeCell ref="D8:P8"/>
    <mergeCell ref="D11:P11"/>
    <mergeCell ref="D14:P14"/>
  </mergeCells>
  <hyperlinks>
    <hyperlink ref="D8:P8" location="Instrucciones!A1" display="INSTRUCCIONES DE DILIGENCIAMIENTO"/>
    <hyperlink ref="D11:P11" location="'Autodiagnóstico '!A1" display="AUTODIAGNÓSTICO"/>
    <hyperlink ref="D17:P17" location="'Plan de Acción'!A1" display="PLAN DE ACCIÓN"/>
    <hyperlink ref="D14:P14" location="'Resultados Rutas'!A1" display="RESULTADOS RUTAS"/>
    <hyperlink ref="D20:P20" location="Referencias!A1" display="REFERENCIAS Y AYUDA DOCUMENTAL"/>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72"/>
  <sheetViews>
    <sheetView showGridLines="0" showZeros="0" topLeftCell="A82" zoomScale="90" zoomScaleNormal="90" workbookViewId="0">
      <selection activeCell="L30" sqref="L30"/>
    </sheetView>
  </sheetViews>
  <sheetFormatPr baseColWidth="10" defaultColWidth="0" defaultRowHeight="14.25" zeroHeight="1" x14ac:dyDescent="0.25"/>
  <cols>
    <col min="1" max="1" width="1.7109375" style="2" customWidth="1"/>
    <col min="2" max="2" width="1.28515625" style="2" customWidth="1"/>
    <col min="3" max="10" width="11.42578125" style="2" customWidth="1"/>
    <col min="11" max="11" width="11.42578125" style="4" customWidth="1"/>
    <col min="12" max="12" width="11.42578125" style="2" customWidth="1"/>
    <col min="13" max="13" width="11.42578125" style="3" customWidth="1"/>
    <col min="14" max="19" width="11.42578125" style="2" customWidth="1"/>
    <col min="20" max="20" width="1.5703125" style="2" customWidth="1"/>
    <col min="21" max="21" width="4.85546875" style="2" customWidth="1"/>
    <col min="22" max="25" width="0" style="2" hidden="1" customWidth="1"/>
    <col min="26" max="16384" width="11.42578125" style="2" hidden="1"/>
  </cols>
  <sheetData>
    <row r="1" spans="2:25" ht="9" customHeight="1" thickBot="1" x14ac:dyDescent="0.3">
      <c r="C1" s="23"/>
      <c r="L1" s="2" t="s">
        <v>206</v>
      </c>
    </row>
    <row r="2" spans="2:25" ht="78.75" customHeight="1" x14ac:dyDescent="0.25">
      <c r="B2" s="22"/>
      <c r="C2" s="21"/>
      <c r="D2" s="18"/>
      <c r="E2" s="18"/>
      <c r="F2" s="18"/>
      <c r="G2" s="18"/>
      <c r="H2" s="18"/>
      <c r="I2" s="18"/>
      <c r="J2" s="18"/>
      <c r="K2" s="20"/>
      <c r="L2" s="18"/>
      <c r="M2" s="19"/>
      <c r="N2" s="18"/>
      <c r="O2" s="18"/>
      <c r="P2" s="18"/>
      <c r="Q2" s="18"/>
      <c r="R2" s="18"/>
      <c r="S2" s="18"/>
      <c r="T2" s="17"/>
    </row>
    <row r="3" spans="2:25" ht="27" x14ac:dyDescent="0.25">
      <c r="B3" s="14"/>
      <c r="C3" s="496" t="s">
        <v>1181</v>
      </c>
      <c r="D3" s="496"/>
      <c r="E3" s="496"/>
      <c r="F3" s="496"/>
      <c r="G3" s="496"/>
      <c r="H3" s="496"/>
      <c r="I3" s="496"/>
      <c r="J3" s="496"/>
      <c r="K3" s="496"/>
      <c r="L3" s="496"/>
      <c r="M3" s="496"/>
      <c r="N3" s="496"/>
      <c r="O3" s="496"/>
      <c r="P3" s="496"/>
      <c r="Q3" s="496"/>
      <c r="R3" s="496"/>
      <c r="S3" s="496"/>
      <c r="T3" s="16"/>
      <c r="U3" s="15"/>
      <c r="V3" s="15"/>
      <c r="W3" s="15"/>
      <c r="X3" s="15"/>
      <c r="Y3" s="15"/>
    </row>
    <row r="4" spans="2:25" ht="7.5" customHeight="1" x14ac:dyDescent="0.25">
      <c r="B4" s="14"/>
      <c r="C4" s="13"/>
      <c r="D4" s="11"/>
      <c r="E4" s="11"/>
      <c r="F4" s="11"/>
      <c r="G4" s="11"/>
      <c r="H4" s="11"/>
      <c r="I4" s="11"/>
      <c r="J4" s="11"/>
      <c r="L4" s="11"/>
      <c r="M4" s="12"/>
      <c r="N4" s="11"/>
      <c r="O4" s="11"/>
      <c r="P4" s="11"/>
      <c r="Q4" s="11"/>
      <c r="R4" s="11"/>
      <c r="S4" s="11"/>
      <c r="T4" s="10"/>
    </row>
    <row r="5" spans="2:25" ht="23.25" customHeight="1" x14ac:dyDescent="0.25">
      <c r="B5" s="14"/>
      <c r="C5" s="495" t="s">
        <v>168</v>
      </c>
      <c r="D5" s="495"/>
      <c r="E5" s="495"/>
      <c r="F5" s="495"/>
      <c r="G5" s="495"/>
      <c r="H5" s="495"/>
      <c r="I5" s="495"/>
      <c r="J5" s="495"/>
      <c r="K5" s="495"/>
      <c r="L5" s="495"/>
      <c r="M5" s="495"/>
      <c r="N5" s="495"/>
      <c r="O5" s="495"/>
      <c r="P5" s="495"/>
      <c r="Q5" s="495"/>
      <c r="R5" s="495"/>
      <c r="S5" s="495"/>
      <c r="T5" s="10"/>
    </row>
    <row r="6" spans="2:25" ht="15" customHeight="1" x14ac:dyDescent="0.25">
      <c r="B6" s="14"/>
      <c r="C6" s="13"/>
      <c r="D6" s="11"/>
      <c r="E6" s="11"/>
      <c r="F6" s="11"/>
      <c r="G6" s="11"/>
      <c r="H6" s="11"/>
      <c r="I6" s="11"/>
      <c r="J6" s="11"/>
      <c r="L6" s="11"/>
      <c r="M6" s="12"/>
      <c r="N6" s="11"/>
      <c r="O6" s="11"/>
      <c r="P6" s="11"/>
      <c r="Q6" s="11"/>
      <c r="R6" s="11"/>
      <c r="S6" s="11"/>
      <c r="T6" s="10"/>
    </row>
    <row r="7" spans="2:25" ht="15" customHeight="1" x14ac:dyDescent="0.25">
      <c r="B7" s="14"/>
      <c r="C7" s="497" t="s">
        <v>1184</v>
      </c>
      <c r="D7" s="497"/>
      <c r="E7" s="497"/>
      <c r="F7" s="497"/>
      <c r="G7" s="497"/>
      <c r="H7" s="497"/>
      <c r="I7" s="497"/>
      <c r="J7" s="497"/>
      <c r="K7" s="497"/>
      <c r="L7" s="497"/>
      <c r="M7" s="497"/>
      <c r="N7" s="497"/>
      <c r="O7" s="497"/>
      <c r="P7" s="497"/>
      <c r="Q7" s="497"/>
      <c r="R7" s="497"/>
      <c r="S7" s="497"/>
      <c r="T7" s="10"/>
    </row>
    <row r="8" spans="2:25" ht="15" customHeight="1" x14ac:dyDescent="0.25">
      <c r="B8" s="14"/>
      <c r="C8" s="497"/>
      <c r="D8" s="497"/>
      <c r="E8" s="497"/>
      <c r="F8" s="497"/>
      <c r="G8" s="497"/>
      <c r="H8" s="497"/>
      <c r="I8" s="497"/>
      <c r="J8" s="497"/>
      <c r="K8" s="497"/>
      <c r="L8" s="497"/>
      <c r="M8" s="497"/>
      <c r="N8" s="497"/>
      <c r="O8" s="497"/>
      <c r="P8" s="497"/>
      <c r="Q8" s="497"/>
      <c r="R8" s="497"/>
      <c r="S8" s="497"/>
      <c r="T8" s="10"/>
    </row>
    <row r="9" spans="2:25" ht="15" customHeight="1" x14ac:dyDescent="0.25">
      <c r="B9" s="14"/>
      <c r="C9" s="497"/>
      <c r="D9" s="497"/>
      <c r="E9" s="497"/>
      <c r="F9" s="497"/>
      <c r="G9" s="497"/>
      <c r="H9" s="497"/>
      <c r="I9" s="497"/>
      <c r="J9" s="497"/>
      <c r="K9" s="497"/>
      <c r="L9" s="497"/>
      <c r="M9" s="497"/>
      <c r="N9" s="497"/>
      <c r="O9" s="497"/>
      <c r="P9" s="497"/>
      <c r="Q9" s="497"/>
      <c r="R9" s="497"/>
      <c r="S9" s="497"/>
      <c r="T9" s="10"/>
    </row>
    <row r="10" spans="2:25" ht="15" customHeight="1" x14ac:dyDescent="0.25">
      <c r="B10" s="452"/>
      <c r="C10" s="497"/>
      <c r="D10" s="497"/>
      <c r="E10" s="497"/>
      <c r="F10" s="497"/>
      <c r="G10" s="497"/>
      <c r="H10" s="497"/>
      <c r="I10" s="497"/>
      <c r="J10" s="497"/>
      <c r="K10" s="497"/>
      <c r="L10" s="497"/>
      <c r="M10" s="497"/>
      <c r="N10" s="497"/>
      <c r="O10" s="497"/>
      <c r="P10" s="497"/>
      <c r="Q10" s="497"/>
      <c r="R10" s="497"/>
      <c r="S10" s="497"/>
      <c r="T10" s="453"/>
    </row>
    <row r="11" spans="2:25" ht="15" customHeight="1" x14ac:dyDescent="0.25">
      <c r="B11" s="14"/>
      <c r="C11" s="497"/>
      <c r="D11" s="497"/>
      <c r="E11" s="497"/>
      <c r="F11" s="497"/>
      <c r="G11" s="497"/>
      <c r="H11" s="497"/>
      <c r="I11" s="497"/>
      <c r="J11" s="497"/>
      <c r="K11" s="497"/>
      <c r="L11" s="497"/>
      <c r="M11" s="497"/>
      <c r="N11" s="497"/>
      <c r="O11" s="497"/>
      <c r="P11" s="497"/>
      <c r="Q11" s="497"/>
      <c r="R11" s="497"/>
      <c r="S11" s="497"/>
      <c r="T11" s="10"/>
    </row>
    <row r="12" spans="2:25" ht="15" customHeight="1" x14ac:dyDescent="0.25">
      <c r="B12" s="14"/>
      <c r="C12" s="498" t="s">
        <v>1002</v>
      </c>
      <c r="D12" s="498"/>
      <c r="E12" s="498"/>
      <c r="F12" s="498"/>
      <c r="G12" s="498"/>
      <c r="H12" s="498"/>
      <c r="I12" s="498"/>
      <c r="J12" s="498"/>
      <c r="K12" s="498"/>
      <c r="L12" s="498"/>
      <c r="M12" s="498"/>
      <c r="N12" s="498"/>
      <c r="O12" s="498"/>
      <c r="P12" s="498"/>
      <c r="Q12" s="498"/>
      <c r="R12" s="498"/>
      <c r="S12" s="498"/>
      <c r="T12" s="10"/>
    </row>
    <row r="13" spans="2:25" ht="15" customHeight="1" x14ac:dyDescent="0.25">
      <c r="B13" s="14"/>
      <c r="C13" s="68"/>
      <c r="D13" s="11"/>
      <c r="E13" s="11"/>
      <c r="F13" s="11"/>
      <c r="G13" s="11"/>
      <c r="H13" s="11"/>
      <c r="I13" s="11"/>
      <c r="J13" s="11"/>
      <c r="L13" s="11"/>
      <c r="M13" s="12"/>
      <c r="N13" s="11"/>
      <c r="O13" s="11"/>
      <c r="P13" s="11"/>
      <c r="Q13" s="11"/>
      <c r="R13" s="11"/>
      <c r="S13" s="11"/>
      <c r="T13" s="10"/>
    </row>
    <row r="14" spans="2:25" ht="15" customHeight="1" x14ac:dyDescent="0.25">
      <c r="B14" s="14"/>
      <c r="C14" s="69" t="s">
        <v>897</v>
      </c>
      <c r="D14" s="11"/>
      <c r="E14" s="11"/>
      <c r="F14" s="11"/>
      <c r="G14" s="11"/>
      <c r="H14" s="11"/>
      <c r="I14" s="11"/>
      <c r="J14" s="11"/>
      <c r="L14" s="11"/>
      <c r="M14" s="12"/>
      <c r="N14" s="11"/>
      <c r="O14" s="11"/>
      <c r="P14" s="11"/>
      <c r="Q14" s="11"/>
      <c r="R14" s="11"/>
      <c r="S14" s="11"/>
      <c r="T14" s="10"/>
    </row>
    <row r="15" spans="2:25" ht="15" customHeight="1" x14ac:dyDescent="0.25">
      <c r="B15" s="14"/>
      <c r="C15" s="68"/>
      <c r="D15" s="11"/>
      <c r="E15" s="11"/>
      <c r="F15" s="11"/>
      <c r="G15" s="11"/>
      <c r="H15" s="11"/>
      <c r="I15" s="11"/>
      <c r="J15" s="11"/>
      <c r="L15" s="11"/>
      <c r="M15" s="12"/>
      <c r="N15" s="11"/>
      <c r="O15" s="11"/>
      <c r="P15" s="11"/>
      <c r="Q15" s="11"/>
      <c r="R15" s="11"/>
      <c r="S15" s="11"/>
      <c r="T15" s="10"/>
    </row>
    <row r="16" spans="2:25" ht="15" customHeight="1" x14ac:dyDescent="0.2">
      <c r="B16" s="14"/>
      <c r="C16" s="11" t="s">
        <v>232</v>
      </c>
      <c r="D16" s="70"/>
      <c r="E16" s="11"/>
      <c r="F16" s="11"/>
      <c r="G16" s="11"/>
      <c r="H16" s="11"/>
      <c r="I16" s="11"/>
      <c r="J16" s="11"/>
      <c r="L16" s="11"/>
      <c r="M16" s="12"/>
      <c r="N16" s="11"/>
      <c r="O16" s="11"/>
      <c r="P16" s="11"/>
      <c r="Q16" s="11"/>
      <c r="R16" s="11"/>
      <c r="S16" s="11"/>
      <c r="T16" s="10"/>
    </row>
    <row r="17" spans="2:20" ht="15" customHeight="1" x14ac:dyDescent="0.2">
      <c r="B17" s="14"/>
      <c r="C17" s="70"/>
      <c r="D17" s="70"/>
      <c r="E17" s="11"/>
      <c r="F17" s="11"/>
      <c r="G17" s="11"/>
      <c r="H17" s="11"/>
      <c r="I17" s="11"/>
      <c r="J17" s="11"/>
      <c r="L17" s="11"/>
      <c r="M17" s="12"/>
      <c r="N17" s="11"/>
      <c r="O17" s="11"/>
      <c r="P17" s="11"/>
      <c r="Q17" s="11"/>
      <c r="R17" s="11"/>
      <c r="S17" s="11"/>
      <c r="T17" s="10"/>
    </row>
    <row r="18" spans="2:20" ht="15" customHeight="1" x14ac:dyDescent="0.2">
      <c r="B18" s="14"/>
      <c r="C18" s="71" t="s">
        <v>212</v>
      </c>
      <c r="D18" s="385" t="s">
        <v>1003</v>
      </c>
      <c r="E18" s="202"/>
      <c r="F18" s="202"/>
      <c r="G18" s="202"/>
      <c r="H18" s="202"/>
      <c r="I18" s="202"/>
      <c r="J18" s="202"/>
      <c r="K18" s="203"/>
      <c r="L18" s="202"/>
      <c r="M18" s="204"/>
      <c r="N18" s="202"/>
      <c r="O18" s="11"/>
      <c r="P18" s="11"/>
      <c r="Q18" s="11"/>
      <c r="R18" s="11"/>
      <c r="S18" s="11"/>
      <c r="T18" s="10"/>
    </row>
    <row r="19" spans="2:20" ht="15" customHeight="1" x14ac:dyDescent="0.2">
      <c r="B19" s="14"/>
      <c r="C19" s="71" t="s">
        <v>212</v>
      </c>
      <c r="D19" s="202" t="s">
        <v>1004</v>
      </c>
      <c r="E19" s="202"/>
      <c r="F19" s="202"/>
      <c r="G19" s="202"/>
      <c r="H19" s="202"/>
      <c r="I19" s="202"/>
      <c r="J19" s="202"/>
      <c r="K19" s="203"/>
      <c r="L19" s="202"/>
      <c r="M19" s="204"/>
      <c r="N19" s="202"/>
      <c r="O19" s="11"/>
      <c r="P19" s="11"/>
      <c r="Q19" s="11"/>
      <c r="R19" s="11"/>
      <c r="S19" s="11"/>
      <c r="T19" s="10"/>
    </row>
    <row r="20" spans="2:20" ht="15" customHeight="1" x14ac:dyDescent="0.2">
      <c r="B20" s="14"/>
      <c r="C20" s="71" t="s">
        <v>212</v>
      </c>
      <c r="D20" s="202" t="s">
        <v>1005</v>
      </c>
      <c r="E20" s="202"/>
      <c r="F20" s="202"/>
      <c r="G20" s="202"/>
      <c r="H20" s="202"/>
      <c r="I20" s="202"/>
      <c r="J20" s="202"/>
      <c r="K20" s="203"/>
      <c r="L20" s="202"/>
      <c r="M20" s="204"/>
      <c r="N20" s="202"/>
      <c r="O20" s="11"/>
      <c r="P20" s="11"/>
      <c r="Q20" s="11"/>
      <c r="R20" s="11"/>
      <c r="S20" s="11"/>
      <c r="T20" s="10"/>
    </row>
    <row r="21" spans="2:20" ht="15" customHeight="1" x14ac:dyDescent="0.2">
      <c r="B21" s="14"/>
      <c r="C21" s="71" t="s">
        <v>212</v>
      </c>
      <c r="D21" s="202" t="s">
        <v>1006</v>
      </c>
      <c r="E21" s="202"/>
      <c r="F21" s="202"/>
      <c r="G21" s="202"/>
      <c r="H21" s="202"/>
      <c r="I21" s="202"/>
      <c r="J21" s="202"/>
      <c r="K21" s="203"/>
      <c r="L21" s="202"/>
      <c r="M21" s="204"/>
      <c r="N21" s="202"/>
      <c r="O21" s="11"/>
      <c r="P21" s="11"/>
      <c r="Q21" s="11"/>
      <c r="R21" s="11"/>
      <c r="S21" s="11"/>
      <c r="T21" s="10"/>
    </row>
    <row r="22" spans="2:20" ht="15" customHeight="1" x14ac:dyDescent="0.2">
      <c r="B22" s="14"/>
      <c r="C22" s="71" t="s">
        <v>212</v>
      </c>
      <c r="D22" s="202" t="s">
        <v>1007</v>
      </c>
      <c r="E22" s="202"/>
      <c r="F22" s="202"/>
      <c r="G22" s="202"/>
      <c r="H22" s="202"/>
      <c r="I22" s="202"/>
      <c r="J22" s="202"/>
      <c r="K22" s="203"/>
      <c r="L22" s="202"/>
      <c r="M22" s="204"/>
      <c r="N22" s="202"/>
      <c r="O22" s="11"/>
      <c r="P22" s="11"/>
      <c r="Q22" s="11"/>
      <c r="R22" s="11"/>
      <c r="S22" s="11"/>
      <c r="T22" s="10"/>
    </row>
    <row r="23" spans="2:20" ht="15" customHeight="1" x14ac:dyDescent="0.2">
      <c r="B23" s="14"/>
      <c r="C23" s="71" t="s">
        <v>212</v>
      </c>
      <c r="D23" s="203" t="s">
        <v>1008</v>
      </c>
      <c r="E23" s="202"/>
      <c r="F23" s="202"/>
      <c r="G23" s="202"/>
      <c r="H23" s="202"/>
      <c r="I23" s="202"/>
      <c r="J23" s="202"/>
      <c r="K23" s="203"/>
      <c r="L23" s="202"/>
      <c r="M23" s="204"/>
      <c r="N23" s="202"/>
      <c r="O23" s="11"/>
      <c r="P23" s="11"/>
      <c r="Q23" s="11"/>
      <c r="R23" s="11"/>
      <c r="S23" s="11"/>
      <c r="T23" s="10"/>
    </row>
    <row r="24" spans="2:20" ht="15" customHeight="1" x14ac:dyDescent="0.2">
      <c r="B24" s="14"/>
      <c r="C24" s="71" t="s">
        <v>212</v>
      </c>
      <c r="D24" s="386" t="s">
        <v>1009</v>
      </c>
      <c r="E24" s="202"/>
      <c r="F24" s="202"/>
      <c r="G24" s="202"/>
      <c r="H24" s="202"/>
      <c r="I24" s="202"/>
      <c r="J24" s="202"/>
      <c r="K24" s="203"/>
      <c r="L24" s="202"/>
      <c r="M24" s="204"/>
      <c r="N24" s="202"/>
      <c r="O24" s="11"/>
      <c r="P24" s="11"/>
      <c r="Q24" s="11"/>
      <c r="R24" s="11"/>
      <c r="S24" s="11"/>
      <c r="T24" s="10"/>
    </row>
    <row r="25" spans="2:20" ht="15" customHeight="1" x14ac:dyDescent="0.2">
      <c r="B25" s="14"/>
      <c r="C25" s="71"/>
      <c r="D25" s="11"/>
      <c r="E25" s="11"/>
      <c r="F25" s="11"/>
      <c r="G25" s="11"/>
      <c r="H25" s="11"/>
      <c r="I25" s="11"/>
      <c r="J25" s="11"/>
      <c r="L25" s="11"/>
      <c r="M25" s="12"/>
      <c r="N25" s="11"/>
      <c r="O25" s="11"/>
      <c r="P25" s="11"/>
      <c r="Q25" s="11"/>
      <c r="R25" s="11"/>
      <c r="S25" s="11"/>
      <c r="T25" s="10"/>
    </row>
    <row r="26" spans="2:20" s="200" customFormat="1" ht="15" customHeight="1" x14ac:dyDescent="0.25">
      <c r="B26" s="201"/>
      <c r="C26" s="202" t="s">
        <v>1010</v>
      </c>
      <c r="D26" s="202"/>
      <c r="E26" s="202"/>
      <c r="F26" s="202"/>
      <c r="G26" s="202"/>
      <c r="H26" s="202"/>
      <c r="I26" s="202"/>
      <c r="J26" s="202"/>
      <c r="K26" s="203"/>
      <c r="L26" s="202"/>
      <c r="M26" s="204"/>
      <c r="N26" s="202"/>
      <c r="O26" s="202"/>
      <c r="P26" s="202"/>
      <c r="Q26" s="202"/>
      <c r="R26" s="202"/>
      <c r="S26" s="202"/>
      <c r="T26" s="205"/>
    </row>
    <row r="27" spans="2:20" s="200" customFormat="1" ht="15" customHeight="1" x14ac:dyDescent="0.25">
      <c r="B27" s="201"/>
      <c r="C27" s="202"/>
      <c r="D27" s="202"/>
      <c r="E27" s="202"/>
      <c r="F27" s="202"/>
      <c r="G27" s="202"/>
      <c r="H27" s="202"/>
      <c r="I27" s="202"/>
      <c r="J27" s="202"/>
      <c r="K27" s="203"/>
      <c r="L27" s="202"/>
      <c r="M27" s="204"/>
      <c r="N27" s="202"/>
      <c r="O27" s="202"/>
      <c r="P27" s="202"/>
      <c r="Q27" s="202"/>
      <c r="R27" s="202"/>
      <c r="S27" s="202"/>
      <c r="T27" s="205"/>
    </row>
    <row r="28" spans="2:20" s="200" customFormat="1" ht="15" customHeight="1" x14ac:dyDescent="0.25">
      <c r="B28" s="201"/>
      <c r="C28" s="202" t="s">
        <v>233</v>
      </c>
      <c r="D28" s="202"/>
      <c r="E28" s="202"/>
      <c r="F28" s="202"/>
      <c r="G28" s="202"/>
      <c r="H28" s="202"/>
      <c r="I28" s="202"/>
      <c r="J28" s="202"/>
      <c r="K28" s="203"/>
      <c r="L28" s="202"/>
      <c r="M28" s="204"/>
      <c r="N28" s="202"/>
      <c r="O28" s="202"/>
      <c r="P28" s="202"/>
      <c r="Q28" s="202"/>
      <c r="R28" s="202"/>
      <c r="S28" s="202"/>
      <c r="T28" s="205"/>
    </row>
    <row r="29" spans="2:20" ht="15" customHeight="1" x14ac:dyDescent="0.25">
      <c r="B29" s="14"/>
      <c r="C29" s="11"/>
      <c r="D29" s="11"/>
      <c r="E29" s="11"/>
      <c r="F29" s="11"/>
      <c r="G29" s="11"/>
      <c r="H29" s="11"/>
      <c r="I29" s="11"/>
      <c r="J29" s="11"/>
      <c r="L29" s="11"/>
      <c r="M29" s="12"/>
      <c r="N29" s="11"/>
      <c r="O29" s="11"/>
      <c r="P29" s="11"/>
      <c r="Q29" s="11"/>
      <c r="R29" s="11"/>
      <c r="S29" s="11"/>
      <c r="T29" s="10"/>
    </row>
    <row r="30" spans="2:20" ht="15" customHeight="1" x14ac:dyDescent="0.25">
      <c r="B30" s="14"/>
      <c r="C30" s="36" t="s">
        <v>208</v>
      </c>
      <c r="D30" s="36" t="s">
        <v>211</v>
      </c>
      <c r="E30" s="36" t="s">
        <v>214</v>
      </c>
      <c r="F30" s="11"/>
      <c r="G30" s="11"/>
      <c r="H30" s="11"/>
      <c r="I30" s="11"/>
      <c r="J30" s="11"/>
      <c r="L30" s="11"/>
      <c r="M30" s="12"/>
      <c r="N30" s="11"/>
      <c r="O30" s="11"/>
      <c r="P30" s="11"/>
      <c r="Q30" s="11"/>
      <c r="R30" s="11"/>
      <c r="S30" s="11"/>
      <c r="T30" s="10"/>
    </row>
    <row r="31" spans="2:20" ht="15" customHeight="1" x14ac:dyDescent="0.25">
      <c r="B31" s="14"/>
      <c r="C31" s="387" t="s">
        <v>215</v>
      </c>
      <c r="D31" s="72">
        <v>1</v>
      </c>
      <c r="E31" s="133"/>
      <c r="F31" s="11"/>
      <c r="G31" s="132"/>
      <c r="H31" s="11"/>
      <c r="I31" s="11"/>
      <c r="J31" s="11"/>
      <c r="L31" s="11"/>
      <c r="M31" s="12"/>
      <c r="N31" s="11"/>
      <c r="O31" s="11"/>
      <c r="P31" s="11"/>
      <c r="Q31" s="11"/>
      <c r="R31" s="11"/>
      <c r="S31" s="11"/>
      <c r="T31" s="10"/>
    </row>
    <row r="32" spans="2:20" ht="15" customHeight="1" x14ac:dyDescent="0.25">
      <c r="B32" s="14"/>
      <c r="C32" s="388" t="s">
        <v>216</v>
      </c>
      <c r="D32" s="73">
        <v>2</v>
      </c>
      <c r="E32" s="134"/>
      <c r="F32" s="11"/>
      <c r="G32" s="11"/>
      <c r="H32" s="11"/>
      <c r="I32" s="11"/>
      <c r="J32" s="11"/>
      <c r="L32" s="11"/>
      <c r="M32" s="12"/>
      <c r="N32" s="11"/>
      <c r="O32" s="11"/>
      <c r="P32" s="11"/>
      <c r="Q32" s="11"/>
      <c r="R32" s="11"/>
      <c r="S32" s="11"/>
      <c r="T32" s="10"/>
    </row>
    <row r="33" spans="2:20" ht="15" customHeight="1" x14ac:dyDescent="0.25">
      <c r="B33" s="14"/>
      <c r="C33" s="388" t="s">
        <v>217</v>
      </c>
      <c r="D33" s="73">
        <v>3</v>
      </c>
      <c r="E33" s="74"/>
      <c r="F33" s="11"/>
      <c r="G33" s="11"/>
      <c r="H33" s="11"/>
      <c r="I33" s="11"/>
      <c r="J33" s="11"/>
      <c r="L33" s="11"/>
      <c r="M33" s="12"/>
      <c r="N33" s="11"/>
      <c r="O33" s="11"/>
      <c r="P33" s="11"/>
      <c r="Q33" s="11"/>
      <c r="R33" s="11"/>
      <c r="S33" s="11"/>
      <c r="T33" s="10"/>
    </row>
    <row r="34" spans="2:20" ht="15" customHeight="1" x14ac:dyDescent="0.25">
      <c r="B34" s="14"/>
      <c r="C34" s="388" t="s">
        <v>241</v>
      </c>
      <c r="D34" s="73">
        <v>4</v>
      </c>
      <c r="E34" s="75"/>
      <c r="F34" s="11"/>
      <c r="G34" s="11"/>
      <c r="H34" s="11"/>
      <c r="I34" s="11"/>
      <c r="J34" s="11"/>
      <c r="L34" s="11"/>
      <c r="M34" s="12"/>
      <c r="N34" s="11"/>
      <c r="O34" s="11"/>
      <c r="P34" s="11"/>
      <c r="Q34" s="11"/>
      <c r="R34" s="11"/>
      <c r="S34" s="11"/>
      <c r="T34" s="10"/>
    </row>
    <row r="35" spans="2:20" ht="15" customHeight="1" x14ac:dyDescent="0.25">
      <c r="B35" s="14"/>
      <c r="C35" s="389" t="s">
        <v>243</v>
      </c>
      <c r="D35" s="76">
        <v>5</v>
      </c>
      <c r="E35" s="77"/>
      <c r="F35" s="11"/>
      <c r="G35" s="11"/>
      <c r="H35" s="11"/>
      <c r="I35" s="11"/>
      <c r="J35" s="11"/>
      <c r="L35" s="11"/>
      <c r="M35" s="12"/>
      <c r="N35" s="11"/>
      <c r="O35" s="11"/>
      <c r="P35" s="11"/>
      <c r="Q35" s="11"/>
      <c r="R35" s="11"/>
      <c r="S35" s="11"/>
      <c r="T35" s="10"/>
    </row>
    <row r="36" spans="2:20" ht="15" customHeight="1" x14ac:dyDescent="0.25">
      <c r="B36" s="14"/>
      <c r="C36" s="11"/>
      <c r="D36" s="11"/>
      <c r="E36" s="11"/>
      <c r="F36" s="11"/>
      <c r="G36" s="11"/>
      <c r="H36" s="11"/>
      <c r="I36" s="11"/>
      <c r="J36" s="11"/>
      <c r="L36" s="11"/>
      <c r="M36" s="12"/>
      <c r="N36" s="11"/>
      <c r="O36" s="11"/>
      <c r="P36" s="11"/>
      <c r="Q36" s="11"/>
      <c r="R36" s="11"/>
      <c r="S36" s="11"/>
      <c r="T36" s="10"/>
    </row>
    <row r="37" spans="2:20" ht="15" customHeight="1" x14ac:dyDescent="0.25">
      <c r="B37" s="14"/>
      <c r="C37" s="11" t="s">
        <v>899</v>
      </c>
      <c r="D37" s="11"/>
      <c r="E37" s="11"/>
      <c r="F37" s="11"/>
      <c r="G37" s="11"/>
      <c r="H37" s="11"/>
      <c r="I37" s="11"/>
      <c r="J37" s="11"/>
      <c r="L37" s="11"/>
      <c r="M37" s="12"/>
      <c r="N37" s="11"/>
      <c r="O37" s="11"/>
      <c r="P37" s="11"/>
      <c r="Q37" s="11"/>
      <c r="R37" s="11"/>
      <c r="S37" s="11"/>
      <c r="T37" s="10"/>
    </row>
    <row r="38" spans="2:20" ht="15" customHeight="1" x14ac:dyDescent="0.25">
      <c r="B38" s="14"/>
      <c r="C38" s="11"/>
      <c r="D38" s="11"/>
      <c r="E38" s="11"/>
      <c r="F38" s="11"/>
      <c r="G38" s="11"/>
      <c r="H38" s="11"/>
      <c r="I38" s="11"/>
      <c r="J38" s="11"/>
      <c r="L38" s="11"/>
      <c r="M38" s="12"/>
      <c r="N38" s="11"/>
      <c r="O38" s="11"/>
      <c r="P38" s="11"/>
      <c r="Q38" s="11"/>
      <c r="R38" s="11"/>
      <c r="S38" s="11"/>
      <c r="T38" s="10"/>
    </row>
    <row r="39" spans="2:20" ht="15" customHeight="1" x14ac:dyDescent="0.25">
      <c r="B39" s="14"/>
      <c r="C39" s="500" t="s">
        <v>997</v>
      </c>
      <c r="D39" s="500"/>
      <c r="E39" s="500"/>
      <c r="F39" s="500"/>
      <c r="G39" s="500"/>
      <c r="H39" s="500"/>
      <c r="I39" s="500"/>
      <c r="J39" s="500"/>
      <c r="K39" s="500"/>
      <c r="L39" s="500"/>
      <c r="M39" s="500"/>
      <c r="N39" s="500"/>
      <c r="O39" s="500"/>
      <c r="P39" s="500"/>
      <c r="Q39" s="500"/>
      <c r="R39" s="500"/>
      <c r="S39" s="500"/>
      <c r="T39" s="10"/>
    </row>
    <row r="40" spans="2:20" ht="15" customHeight="1" x14ac:dyDescent="0.25">
      <c r="B40" s="14"/>
      <c r="C40" s="500"/>
      <c r="D40" s="500"/>
      <c r="E40" s="500"/>
      <c r="F40" s="500"/>
      <c r="G40" s="500"/>
      <c r="H40" s="500"/>
      <c r="I40" s="500"/>
      <c r="J40" s="500"/>
      <c r="K40" s="500"/>
      <c r="L40" s="500"/>
      <c r="M40" s="500"/>
      <c r="N40" s="500"/>
      <c r="O40" s="500"/>
      <c r="P40" s="500"/>
      <c r="Q40" s="500"/>
      <c r="R40" s="500"/>
      <c r="S40" s="500"/>
      <c r="T40" s="10"/>
    </row>
    <row r="41" spans="2:20" ht="15" customHeight="1" x14ac:dyDescent="0.25">
      <c r="B41" s="14"/>
      <c r="C41" s="11"/>
      <c r="D41" s="11"/>
      <c r="E41" s="11"/>
      <c r="F41" s="11"/>
      <c r="G41" s="11"/>
      <c r="H41" s="11"/>
      <c r="I41" s="11"/>
      <c r="J41" s="11"/>
      <c r="L41" s="11"/>
      <c r="M41" s="12"/>
      <c r="N41" s="11"/>
      <c r="O41" s="11"/>
      <c r="P41" s="11"/>
      <c r="Q41" s="11"/>
      <c r="R41" s="11"/>
      <c r="S41" s="11"/>
      <c r="T41" s="10"/>
    </row>
    <row r="42" spans="2:20" ht="15" customHeight="1" x14ac:dyDescent="0.25">
      <c r="B42" s="14"/>
      <c r="C42" s="202" t="s">
        <v>917</v>
      </c>
      <c r="D42" s="11"/>
      <c r="E42" s="11"/>
      <c r="F42" s="11"/>
      <c r="G42" s="11"/>
      <c r="H42" s="11"/>
      <c r="I42" s="11"/>
      <c r="J42" s="11"/>
      <c r="K42" s="11"/>
      <c r="L42" s="11"/>
      <c r="M42" s="11"/>
      <c r="N42" s="11"/>
      <c r="O42" s="11"/>
      <c r="P42" s="11"/>
      <c r="Q42" s="11"/>
      <c r="R42" s="11"/>
      <c r="S42" s="11"/>
      <c r="T42" s="10"/>
    </row>
    <row r="43" spans="2:20" x14ac:dyDescent="0.25">
      <c r="B43" s="14"/>
      <c r="C43" s="11"/>
      <c r="D43" s="11"/>
      <c r="E43" s="11"/>
      <c r="F43" s="11"/>
      <c r="G43" s="11"/>
      <c r="H43" s="11"/>
      <c r="I43" s="11"/>
      <c r="J43" s="11"/>
      <c r="K43" s="11"/>
      <c r="L43" s="11"/>
      <c r="M43" s="11"/>
      <c r="N43" s="11"/>
      <c r="O43" s="11"/>
      <c r="P43" s="11"/>
      <c r="Q43" s="11"/>
      <c r="R43" s="11"/>
      <c r="S43" s="11"/>
      <c r="T43" s="10"/>
    </row>
    <row r="44" spans="2:20" x14ac:dyDescent="0.25">
      <c r="B44" s="14"/>
      <c r="C44" s="501" t="s">
        <v>234</v>
      </c>
      <c r="D44" s="501"/>
      <c r="E44" s="501"/>
      <c r="F44" s="501"/>
      <c r="G44" s="501"/>
      <c r="H44" s="501"/>
      <c r="I44" s="501"/>
      <c r="J44" s="501"/>
      <c r="K44" s="501"/>
      <c r="L44" s="501"/>
      <c r="M44" s="501"/>
      <c r="N44" s="501"/>
      <c r="O44" s="501"/>
      <c r="P44" s="501"/>
      <c r="Q44" s="501"/>
      <c r="R44" s="501"/>
      <c r="S44" s="501"/>
      <c r="T44" s="10"/>
    </row>
    <row r="45" spans="2:20" x14ac:dyDescent="0.25">
      <c r="B45" s="14"/>
      <c r="C45" s="501"/>
      <c r="D45" s="501"/>
      <c r="E45" s="501"/>
      <c r="F45" s="501"/>
      <c r="G45" s="501"/>
      <c r="H45" s="501"/>
      <c r="I45" s="501"/>
      <c r="J45" s="501"/>
      <c r="K45" s="501"/>
      <c r="L45" s="501"/>
      <c r="M45" s="501"/>
      <c r="N45" s="501"/>
      <c r="O45" s="501"/>
      <c r="P45" s="501"/>
      <c r="Q45" s="501"/>
      <c r="R45" s="501"/>
      <c r="S45" s="501"/>
      <c r="T45" s="10"/>
    </row>
    <row r="46" spans="2:20" x14ac:dyDescent="0.25">
      <c r="B46" s="14"/>
      <c r="C46" s="501"/>
      <c r="D46" s="501"/>
      <c r="E46" s="501"/>
      <c r="F46" s="501"/>
      <c r="G46" s="501"/>
      <c r="H46" s="501"/>
      <c r="I46" s="501"/>
      <c r="J46" s="501"/>
      <c r="K46" s="501"/>
      <c r="L46" s="501"/>
      <c r="M46" s="501"/>
      <c r="N46" s="501"/>
      <c r="O46" s="501"/>
      <c r="P46" s="501"/>
      <c r="Q46" s="501"/>
      <c r="R46" s="501"/>
      <c r="S46" s="501"/>
      <c r="T46" s="10"/>
    </row>
    <row r="47" spans="2:20" x14ac:dyDescent="0.25">
      <c r="B47" s="14"/>
      <c r="C47" s="502" t="s">
        <v>900</v>
      </c>
      <c r="D47" s="502"/>
      <c r="E47" s="502"/>
      <c r="F47" s="502"/>
      <c r="G47" s="502"/>
      <c r="H47" s="502"/>
      <c r="I47" s="502"/>
      <c r="J47" s="502"/>
      <c r="K47" s="502"/>
      <c r="L47" s="502"/>
      <c r="M47" s="502"/>
      <c r="N47" s="502"/>
      <c r="O47" s="502"/>
      <c r="P47" s="502"/>
      <c r="Q47" s="502"/>
      <c r="R47" s="502"/>
      <c r="S47" s="502"/>
      <c r="T47" s="10"/>
    </row>
    <row r="48" spans="2:20" x14ac:dyDescent="0.25">
      <c r="B48" s="14"/>
      <c r="C48" s="502"/>
      <c r="D48" s="502"/>
      <c r="E48" s="502"/>
      <c r="F48" s="502"/>
      <c r="G48" s="502"/>
      <c r="H48" s="502"/>
      <c r="I48" s="502"/>
      <c r="J48" s="502"/>
      <c r="K48" s="502"/>
      <c r="L48" s="502"/>
      <c r="M48" s="502"/>
      <c r="N48" s="502"/>
      <c r="O48" s="502"/>
      <c r="P48" s="502"/>
      <c r="Q48" s="502"/>
      <c r="R48" s="502"/>
      <c r="S48" s="502"/>
      <c r="T48" s="10"/>
    </row>
    <row r="49" spans="2:20" x14ac:dyDescent="0.25">
      <c r="B49" s="14"/>
      <c r="C49" s="11"/>
      <c r="D49" s="11"/>
      <c r="E49" s="11"/>
      <c r="F49" s="11"/>
      <c r="G49" s="11"/>
      <c r="H49" s="11"/>
      <c r="I49" s="11"/>
      <c r="J49" s="11"/>
      <c r="L49" s="11"/>
      <c r="M49" s="12"/>
      <c r="N49" s="11"/>
      <c r="O49" s="11"/>
      <c r="P49" s="11"/>
      <c r="Q49" s="11"/>
      <c r="R49" s="11"/>
      <c r="S49" s="11"/>
      <c r="T49" s="10"/>
    </row>
    <row r="50" spans="2:20" x14ac:dyDescent="0.25">
      <c r="B50" s="14"/>
      <c r="C50" s="503" t="s">
        <v>1011</v>
      </c>
      <c r="D50" s="504"/>
      <c r="E50" s="504"/>
      <c r="F50" s="504"/>
      <c r="G50" s="504"/>
      <c r="H50" s="504"/>
      <c r="I50" s="504"/>
      <c r="J50" s="504"/>
      <c r="K50" s="504"/>
      <c r="L50" s="504"/>
      <c r="M50" s="504"/>
      <c r="N50" s="504"/>
      <c r="O50" s="504"/>
      <c r="P50" s="504"/>
      <c r="Q50" s="504"/>
      <c r="R50" s="504"/>
      <c r="S50" s="504"/>
      <c r="T50" s="10"/>
    </row>
    <row r="51" spans="2:20" x14ac:dyDescent="0.25">
      <c r="B51" s="14"/>
      <c r="C51" s="504"/>
      <c r="D51" s="504"/>
      <c r="E51" s="504"/>
      <c r="F51" s="504"/>
      <c r="G51" s="504"/>
      <c r="H51" s="504"/>
      <c r="I51" s="504"/>
      <c r="J51" s="504"/>
      <c r="K51" s="504"/>
      <c r="L51" s="504"/>
      <c r="M51" s="504"/>
      <c r="N51" s="504"/>
      <c r="O51" s="504"/>
      <c r="P51" s="504"/>
      <c r="Q51" s="504"/>
      <c r="R51" s="504"/>
      <c r="S51" s="504"/>
      <c r="T51" s="10"/>
    </row>
    <row r="52" spans="2:20" ht="15" x14ac:dyDescent="0.25">
      <c r="B52" s="14"/>
      <c r="C52" s="68"/>
      <c r="D52" s="11"/>
      <c r="E52" s="11"/>
      <c r="F52" s="11"/>
      <c r="G52" s="11"/>
      <c r="H52" s="11"/>
      <c r="I52" s="11"/>
      <c r="J52" s="11"/>
      <c r="L52" s="11"/>
      <c r="M52" s="12"/>
      <c r="N52" s="11"/>
      <c r="O52" s="11"/>
      <c r="P52" s="11"/>
      <c r="Q52" s="11"/>
      <c r="R52" s="11"/>
      <c r="S52" s="11"/>
      <c r="T52" s="10"/>
    </row>
    <row r="53" spans="2:20" ht="15" x14ac:dyDescent="0.25">
      <c r="B53" s="14"/>
      <c r="C53" s="68"/>
      <c r="D53" s="11"/>
      <c r="E53" s="11"/>
      <c r="F53" s="11"/>
      <c r="G53" s="11"/>
      <c r="H53" s="11"/>
      <c r="I53" s="11"/>
      <c r="J53" s="11"/>
      <c r="L53" s="11"/>
      <c r="M53" s="12"/>
      <c r="N53" s="11"/>
      <c r="O53" s="11"/>
      <c r="P53" s="11"/>
      <c r="Q53" s="11"/>
      <c r="R53" s="11"/>
      <c r="S53" s="11"/>
      <c r="T53" s="10"/>
    </row>
    <row r="54" spans="2:20" ht="15.75" x14ac:dyDescent="0.25">
      <c r="B54" s="14"/>
      <c r="C54" s="69" t="s">
        <v>235</v>
      </c>
      <c r="D54" s="11"/>
      <c r="E54" s="11"/>
      <c r="F54" s="11"/>
      <c r="G54" s="11"/>
      <c r="H54" s="11"/>
      <c r="I54" s="11"/>
      <c r="J54" s="11"/>
      <c r="L54" s="11"/>
      <c r="M54" s="12"/>
      <c r="N54" s="11"/>
      <c r="O54" s="11"/>
      <c r="P54" s="11"/>
      <c r="Q54" s="11"/>
      <c r="R54" s="11"/>
      <c r="S54" s="11"/>
      <c r="T54" s="10"/>
    </row>
    <row r="55" spans="2:20" ht="15" x14ac:dyDescent="0.25">
      <c r="B55" s="14"/>
      <c r="C55" s="68"/>
      <c r="D55" s="11"/>
      <c r="E55" s="11"/>
      <c r="F55" s="11"/>
      <c r="G55" s="11"/>
      <c r="H55" s="11"/>
      <c r="I55" s="11"/>
      <c r="J55" s="11"/>
      <c r="L55" s="11"/>
      <c r="M55" s="12"/>
      <c r="N55" s="11"/>
      <c r="O55" s="11"/>
      <c r="P55" s="11"/>
      <c r="Q55" s="11"/>
      <c r="R55" s="11"/>
      <c r="S55" s="11"/>
      <c r="T55" s="10"/>
    </row>
    <row r="56" spans="2:20" x14ac:dyDescent="0.25">
      <c r="B56" s="14"/>
      <c r="C56" s="498" t="s">
        <v>901</v>
      </c>
      <c r="D56" s="498"/>
      <c r="E56" s="498"/>
      <c r="F56" s="498"/>
      <c r="G56" s="498"/>
      <c r="H56" s="498"/>
      <c r="I56" s="498"/>
      <c r="J56" s="498"/>
      <c r="K56" s="498"/>
      <c r="L56" s="498"/>
      <c r="M56" s="498"/>
      <c r="N56" s="498"/>
      <c r="O56" s="498"/>
      <c r="P56" s="498"/>
      <c r="Q56" s="498"/>
      <c r="R56" s="498"/>
      <c r="S56" s="498"/>
      <c r="T56" s="10"/>
    </row>
    <row r="57" spans="2:20" x14ac:dyDescent="0.25">
      <c r="B57" s="14"/>
      <c r="C57" s="498"/>
      <c r="D57" s="498"/>
      <c r="E57" s="498"/>
      <c r="F57" s="498"/>
      <c r="G57" s="498"/>
      <c r="H57" s="498"/>
      <c r="I57" s="498"/>
      <c r="J57" s="498"/>
      <c r="K57" s="498"/>
      <c r="L57" s="498"/>
      <c r="M57" s="498"/>
      <c r="N57" s="498"/>
      <c r="O57" s="498"/>
      <c r="P57" s="498"/>
      <c r="Q57" s="498"/>
      <c r="R57" s="498"/>
      <c r="S57" s="498"/>
      <c r="T57" s="10"/>
    </row>
    <row r="58" spans="2:20" x14ac:dyDescent="0.25">
      <c r="B58" s="14"/>
      <c r="C58" s="498" t="s">
        <v>1012</v>
      </c>
      <c r="D58" s="498"/>
      <c r="E58" s="498"/>
      <c r="F58" s="498"/>
      <c r="G58" s="498"/>
      <c r="H58" s="498"/>
      <c r="I58" s="498"/>
      <c r="J58" s="498"/>
      <c r="K58" s="498"/>
      <c r="L58" s="498"/>
      <c r="M58" s="498"/>
      <c r="N58" s="498"/>
      <c r="O58" s="498"/>
      <c r="P58" s="498"/>
      <c r="Q58" s="498"/>
      <c r="R58" s="498"/>
      <c r="S58" s="498"/>
      <c r="T58" s="10"/>
    </row>
    <row r="59" spans="2:20" x14ac:dyDescent="0.25">
      <c r="B59" s="14"/>
      <c r="C59" s="498"/>
      <c r="D59" s="498"/>
      <c r="E59" s="498"/>
      <c r="F59" s="498"/>
      <c r="G59" s="498"/>
      <c r="H59" s="498"/>
      <c r="I59" s="498"/>
      <c r="J59" s="498"/>
      <c r="K59" s="498"/>
      <c r="L59" s="498"/>
      <c r="M59" s="498"/>
      <c r="N59" s="498"/>
      <c r="O59" s="498"/>
      <c r="P59" s="498"/>
      <c r="Q59" s="498"/>
      <c r="R59" s="498"/>
      <c r="S59" s="498"/>
      <c r="T59" s="10"/>
    </row>
    <row r="60" spans="2:20" x14ac:dyDescent="0.25">
      <c r="B60" s="14"/>
      <c r="C60" s="202"/>
      <c r="D60" s="202"/>
      <c r="E60" s="202"/>
      <c r="F60" s="202"/>
      <c r="G60" s="202"/>
      <c r="H60" s="202"/>
      <c r="I60" s="202"/>
      <c r="J60" s="202"/>
      <c r="K60" s="203"/>
      <c r="L60" s="202"/>
      <c r="M60" s="204"/>
      <c r="N60" s="202"/>
      <c r="O60" s="202"/>
      <c r="P60" s="202"/>
      <c r="Q60" s="202"/>
      <c r="R60" s="202"/>
      <c r="S60" s="202"/>
      <c r="T60" s="10"/>
    </row>
    <row r="61" spans="2:20" x14ac:dyDescent="0.25">
      <c r="B61" s="14"/>
      <c r="C61" s="202" t="s">
        <v>1013</v>
      </c>
      <c r="D61" s="202"/>
      <c r="E61" s="202"/>
      <c r="F61" s="202"/>
      <c r="G61" s="202"/>
      <c r="H61" s="202"/>
      <c r="I61" s="202"/>
      <c r="J61" s="202"/>
      <c r="K61" s="203"/>
      <c r="L61" s="202"/>
      <c r="M61" s="204"/>
      <c r="N61" s="202"/>
      <c r="O61" s="202"/>
      <c r="P61" s="202"/>
      <c r="Q61" s="202"/>
      <c r="R61" s="202"/>
      <c r="S61" s="202"/>
      <c r="T61" s="10"/>
    </row>
    <row r="62" spans="2:20" x14ac:dyDescent="0.25">
      <c r="B62" s="14"/>
      <c r="C62" s="202"/>
      <c r="D62" s="202"/>
      <c r="E62" s="202"/>
      <c r="F62" s="202"/>
      <c r="G62" s="202"/>
      <c r="H62" s="202"/>
      <c r="I62" s="202"/>
      <c r="J62" s="202"/>
      <c r="K62" s="203"/>
      <c r="L62" s="202"/>
      <c r="M62" s="204"/>
      <c r="N62" s="202"/>
      <c r="O62" s="202"/>
      <c r="P62" s="202"/>
      <c r="Q62" s="202"/>
      <c r="R62" s="202"/>
      <c r="S62" s="202"/>
      <c r="T62" s="10"/>
    </row>
    <row r="63" spans="2:20" x14ac:dyDescent="0.25">
      <c r="B63" s="14"/>
      <c r="C63" s="498" t="s">
        <v>918</v>
      </c>
      <c r="D63" s="498"/>
      <c r="E63" s="498"/>
      <c r="F63" s="498"/>
      <c r="G63" s="498"/>
      <c r="H63" s="498"/>
      <c r="I63" s="498"/>
      <c r="J63" s="498"/>
      <c r="K63" s="498"/>
      <c r="L63" s="498"/>
      <c r="M63" s="498"/>
      <c r="N63" s="498"/>
      <c r="O63" s="498"/>
      <c r="P63" s="498"/>
      <c r="Q63" s="498"/>
      <c r="R63" s="498"/>
      <c r="S63" s="498"/>
      <c r="T63" s="10"/>
    </row>
    <row r="64" spans="2:20" x14ac:dyDescent="0.25">
      <c r="B64" s="14"/>
      <c r="C64" s="498"/>
      <c r="D64" s="498"/>
      <c r="E64" s="498"/>
      <c r="F64" s="498"/>
      <c r="G64" s="498"/>
      <c r="H64" s="498"/>
      <c r="I64" s="498"/>
      <c r="J64" s="498"/>
      <c r="K64" s="498"/>
      <c r="L64" s="498"/>
      <c r="M64" s="498"/>
      <c r="N64" s="498"/>
      <c r="O64" s="498"/>
      <c r="P64" s="498"/>
      <c r="Q64" s="498"/>
      <c r="R64" s="498"/>
      <c r="S64" s="498"/>
      <c r="T64" s="10"/>
    </row>
    <row r="65" spans="2:20" x14ac:dyDescent="0.25">
      <c r="B65" s="14"/>
      <c r="C65" s="382"/>
      <c r="D65" s="382"/>
      <c r="E65" s="382"/>
      <c r="F65" s="382"/>
      <c r="G65" s="382"/>
      <c r="H65" s="382"/>
      <c r="I65" s="382"/>
      <c r="J65" s="382"/>
      <c r="K65" s="382"/>
      <c r="L65" s="382"/>
      <c r="M65" s="382"/>
      <c r="N65" s="382"/>
      <c r="O65" s="382"/>
      <c r="P65" s="382"/>
      <c r="Q65" s="382"/>
      <c r="R65" s="382"/>
      <c r="S65" s="382"/>
      <c r="T65" s="10"/>
    </row>
    <row r="66" spans="2:20" x14ac:dyDescent="0.25">
      <c r="B66" s="14"/>
      <c r="C66" s="202" t="s">
        <v>902</v>
      </c>
      <c r="D66" s="202"/>
      <c r="E66" s="202"/>
      <c r="F66" s="202"/>
      <c r="G66" s="202"/>
      <c r="H66" s="202"/>
      <c r="I66" s="202"/>
      <c r="J66" s="202"/>
      <c r="K66" s="203"/>
      <c r="L66" s="202"/>
      <c r="M66" s="204"/>
      <c r="N66" s="202"/>
      <c r="O66" s="202"/>
      <c r="P66" s="202"/>
      <c r="Q66" s="202"/>
      <c r="R66" s="202"/>
      <c r="S66" s="202"/>
      <c r="T66" s="10"/>
    </row>
    <row r="67" spans="2:20" x14ac:dyDescent="0.25">
      <c r="B67" s="14"/>
      <c r="C67" s="202"/>
      <c r="D67" s="202"/>
      <c r="E67" s="202"/>
      <c r="F67" s="202"/>
      <c r="G67" s="202"/>
      <c r="H67" s="202"/>
      <c r="I67" s="202"/>
      <c r="J67" s="202"/>
      <c r="K67" s="203"/>
      <c r="L67" s="202"/>
      <c r="M67" s="204"/>
      <c r="N67" s="202"/>
      <c r="O67" s="202"/>
      <c r="P67" s="202"/>
      <c r="Q67" s="202"/>
      <c r="R67" s="202"/>
      <c r="S67" s="202"/>
      <c r="T67" s="10"/>
    </row>
    <row r="68" spans="2:20" x14ac:dyDescent="0.25">
      <c r="B68" s="14"/>
      <c r="C68" s="498" t="s">
        <v>903</v>
      </c>
      <c r="D68" s="498"/>
      <c r="E68" s="498"/>
      <c r="F68" s="498"/>
      <c r="G68" s="498"/>
      <c r="H68" s="498"/>
      <c r="I68" s="498"/>
      <c r="J68" s="498"/>
      <c r="K68" s="498"/>
      <c r="L68" s="498"/>
      <c r="M68" s="498"/>
      <c r="N68" s="498"/>
      <c r="O68" s="498"/>
      <c r="P68" s="498"/>
      <c r="Q68" s="498"/>
      <c r="R68" s="498"/>
      <c r="S68" s="498"/>
      <c r="T68" s="10"/>
    </row>
    <row r="69" spans="2:20" x14ac:dyDescent="0.25">
      <c r="B69" s="14"/>
      <c r="C69" s="498"/>
      <c r="D69" s="498"/>
      <c r="E69" s="498"/>
      <c r="F69" s="498"/>
      <c r="G69" s="498"/>
      <c r="H69" s="498"/>
      <c r="I69" s="498"/>
      <c r="J69" s="498"/>
      <c r="K69" s="498"/>
      <c r="L69" s="498"/>
      <c r="M69" s="498"/>
      <c r="N69" s="498"/>
      <c r="O69" s="498"/>
      <c r="P69" s="498"/>
      <c r="Q69" s="498"/>
      <c r="R69" s="498"/>
      <c r="S69" s="498"/>
      <c r="T69" s="10"/>
    </row>
    <row r="70" spans="2:20" x14ac:dyDescent="0.25">
      <c r="B70" s="14"/>
      <c r="C70" s="37"/>
      <c r="D70" s="37"/>
      <c r="E70" s="37"/>
      <c r="F70" s="37"/>
      <c r="G70" s="37"/>
      <c r="H70" s="37"/>
      <c r="I70" s="37"/>
      <c r="J70" s="37"/>
      <c r="K70" s="37"/>
      <c r="L70" s="37"/>
      <c r="M70" s="37"/>
      <c r="N70" s="37"/>
      <c r="O70" s="37"/>
      <c r="P70" s="37"/>
      <c r="Q70" s="37"/>
      <c r="R70" s="37"/>
      <c r="S70" s="37"/>
      <c r="T70" s="10"/>
    </row>
    <row r="71" spans="2:20" x14ac:dyDescent="0.25">
      <c r="B71" s="14"/>
      <c r="C71" s="118"/>
      <c r="D71" s="118"/>
      <c r="E71" s="118"/>
      <c r="F71" s="118"/>
      <c r="G71" s="118"/>
      <c r="H71" s="118"/>
      <c r="I71" s="118"/>
      <c r="J71" s="118"/>
      <c r="K71" s="118"/>
      <c r="L71" s="118"/>
      <c r="M71" s="118"/>
      <c r="N71" s="118"/>
      <c r="O71" s="118"/>
      <c r="P71" s="118"/>
      <c r="Q71" s="118"/>
      <c r="R71" s="118"/>
      <c r="S71" s="118"/>
      <c r="T71" s="10"/>
    </row>
    <row r="72" spans="2:20" ht="15.75" x14ac:dyDescent="0.25">
      <c r="B72" s="14"/>
      <c r="C72" s="69" t="s">
        <v>905</v>
      </c>
      <c r="D72" s="118"/>
      <c r="E72" s="118"/>
      <c r="F72" s="118"/>
      <c r="G72" s="118"/>
      <c r="H72" s="118"/>
      <c r="I72" s="118"/>
      <c r="J72" s="118"/>
      <c r="K72" s="118"/>
      <c r="L72" s="118"/>
      <c r="M72" s="118"/>
      <c r="N72" s="118"/>
      <c r="O72" s="118"/>
      <c r="P72" s="118"/>
      <c r="Q72" s="118"/>
      <c r="R72" s="118"/>
      <c r="S72" s="118"/>
      <c r="T72" s="10"/>
    </row>
    <row r="73" spans="2:20" x14ac:dyDescent="0.25">
      <c r="B73" s="14"/>
      <c r="C73" s="118"/>
      <c r="D73" s="118"/>
      <c r="E73" s="118"/>
      <c r="F73" s="118"/>
      <c r="G73" s="118"/>
      <c r="H73" s="118"/>
      <c r="I73" s="118"/>
      <c r="J73" s="118"/>
      <c r="K73" s="118"/>
      <c r="L73" s="118"/>
      <c r="M73" s="118"/>
      <c r="N73" s="118"/>
      <c r="O73" s="118"/>
      <c r="P73" s="118"/>
      <c r="Q73" s="118"/>
      <c r="R73" s="118"/>
      <c r="S73" s="118"/>
      <c r="T73" s="10"/>
    </row>
    <row r="74" spans="2:20" x14ac:dyDescent="0.25">
      <c r="B74" s="14"/>
      <c r="C74" s="505" t="s">
        <v>1014</v>
      </c>
      <c r="D74" s="505"/>
      <c r="E74" s="505"/>
      <c r="F74" s="505"/>
      <c r="G74" s="505"/>
      <c r="H74" s="505"/>
      <c r="I74" s="505"/>
      <c r="J74" s="505"/>
      <c r="K74" s="505"/>
      <c r="L74" s="505"/>
      <c r="M74" s="505"/>
      <c r="N74" s="505"/>
      <c r="O74" s="505"/>
      <c r="P74" s="505"/>
      <c r="Q74" s="505"/>
      <c r="R74" s="505"/>
      <c r="S74" s="505"/>
      <c r="T74" s="10"/>
    </row>
    <row r="75" spans="2:20" x14ac:dyDescent="0.25">
      <c r="B75" s="14"/>
      <c r="C75" s="390"/>
      <c r="D75" s="390"/>
      <c r="E75" s="390"/>
      <c r="F75" s="390"/>
      <c r="G75" s="390"/>
      <c r="H75" s="390"/>
      <c r="I75" s="390"/>
      <c r="J75" s="390"/>
      <c r="K75" s="390"/>
      <c r="L75" s="390"/>
      <c r="M75" s="390"/>
      <c r="N75" s="390"/>
      <c r="O75" s="390"/>
      <c r="P75" s="390"/>
      <c r="Q75" s="390"/>
      <c r="R75" s="390"/>
      <c r="S75" s="390"/>
      <c r="T75" s="10"/>
    </row>
    <row r="76" spans="2:20" ht="117" customHeight="1" x14ac:dyDescent="0.25">
      <c r="B76" s="14"/>
      <c r="C76" s="505" t="s">
        <v>1015</v>
      </c>
      <c r="D76" s="505"/>
      <c r="E76" s="505"/>
      <c r="F76" s="505"/>
      <c r="G76" s="505"/>
      <c r="H76" s="505"/>
      <c r="I76" s="505"/>
      <c r="J76" s="505"/>
      <c r="K76" s="505"/>
      <c r="L76" s="505"/>
      <c r="M76" s="505"/>
      <c r="N76" s="505"/>
      <c r="O76" s="505"/>
      <c r="P76" s="505"/>
      <c r="Q76" s="505"/>
      <c r="R76" s="505"/>
      <c r="S76" s="505"/>
      <c r="T76" s="10"/>
    </row>
    <row r="77" spans="2:20" ht="14.25" customHeight="1" x14ac:dyDescent="0.25">
      <c r="B77" s="14"/>
      <c r="C77" s="390"/>
      <c r="D77" s="390"/>
      <c r="E77" s="390"/>
      <c r="F77" s="390"/>
      <c r="G77" s="390"/>
      <c r="H77" s="390"/>
      <c r="I77" s="390"/>
      <c r="J77" s="390"/>
      <c r="K77" s="390"/>
      <c r="L77" s="390"/>
      <c r="M77" s="390"/>
      <c r="N77" s="390"/>
      <c r="O77" s="390"/>
      <c r="P77" s="390"/>
      <c r="Q77" s="390"/>
      <c r="R77" s="390"/>
      <c r="S77" s="390"/>
      <c r="T77" s="10"/>
    </row>
    <row r="78" spans="2:20" ht="14.25" customHeight="1" x14ac:dyDescent="0.25">
      <c r="B78" s="14"/>
      <c r="C78" s="505" t="s">
        <v>1016</v>
      </c>
      <c r="D78" s="505"/>
      <c r="E78" s="505"/>
      <c r="F78" s="505"/>
      <c r="G78" s="505"/>
      <c r="H78" s="505"/>
      <c r="I78" s="505"/>
      <c r="J78" s="505"/>
      <c r="K78" s="505"/>
      <c r="L78" s="505"/>
      <c r="M78" s="505"/>
      <c r="N78" s="505"/>
      <c r="O78" s="505"/>
      <c r="P78" s="505"/>
      <c r="Q78" s="505"/>
      <c r="R78" s="505"/>
      <c r="S78" s="505"/>
      <c r="T78" s="10"/>
    </row>
    <row r="79" spans="2:20" ht="14.25" customHeight="1" x14ac:dyDescent="0.25">
      <c r="B79" s="14"/>
      <c r="C79" s="390"/>
      <c r="D79" s="390"/>
      <c r="E79" s="390"/>
      <c r="F79" s="390"/>
      <c r="G79" s="390"/>
      <c r="H79" s="390"/>
      <c r="I79" s="390"/>
      <c r="J79" s="390"/>
      <c r="K79" s="390"/>
      <c r="L79" s="390"/>
      <c r="M79" s="390"/>
      <c r="N79" s="390"/>
      <c r="O79" s="390"/>
      <c r="P79" s="390"/>
      <c r="Q79" s="390"/>
      <c r="R79" s="390"/>
      <c r="S79" s="390"/>
      <c r="T79" s="10"/>
    </row>
    <row r="80" spans="2:20" ht="14.25" customHeight="1" x14ac:dyDescent="0.25">
      <c r="B80" s="14"/>
      <c r="C80" s="505" t="s">
        <v>1017</v>
      </c>
      <c r="D80" s="505"/>
      <c r="E80" s="505"/>
      <c r="F80" s="505"/>
      <c r="G80" s="505"/>
      <c r="H80" s="505"/>
      <c r="I80" s="505"/>
      <c r="J80" s="505"/>
      <c r="K80" s="505"/>
      <c r="L80" s="505"/>
      <c r="M80" s="505"/>
      <c r="N80" s="505"/>
      <c r="O80" s="505"/>
      <c r="P80" s="505"/>
      <c r="Q80" s="505"/>
      <c r="R80" s="505"/>
      <c r="S80" s="505"/>
      <c r="T80" s="10"/>
    </row>
    <row r="81" spans="2:20" ht="14.25" customHeight="1" x14ac:dyDescent="0.25">
      <c r="B81" s="14"/>
      <c r="C81" s="390"/>
      <c r="D81" s="390"/>
      <c r="E81" s="390"/>
      <c r="F81" s="390"/>
      <c r="G81" s="390"/>
      <c r="H81" s="390"/>
      <c r="I81" s="390"/>
      <c r="J81" s="390"/>
      <c r="K81" s="390"/>
      <c r="L81" s="390"/>
      <c r="M81" s="390"/>
      <c r="N81" s="390"/>
      <c r="O81" s="390"/>
      <c r="P81" s="390"/>
      <c r="Q81" s="390"/>
      <c r="R81" s="390"/>
      <c r="S81" s="390"/>
      <c r="T81" s="10"/>
    </row>
    <row r="82" spans="2:20" x14ac:dyDescent="0.25">
      <c r="B82" s="14"/>
      <c r="C82" s="118"/>
      <c r="D82" s="118"/>
      <c r="E82" s="118"/>
      <c r="F82" s="118"/>
      <c r="G82" s="118"/>
      <c r="H82" s="118"/>
      <c r="I82" s="118"/>
      <c r="J82" s="118"/>
      <c r="K82" s="118"/>
      <c r="L82" s="118"/>
      <c r="M82" s="118"/>
      <c r="N82" s="118"/>
      <c r="O82" s="118"/>
      <c r="P82" s="118"/>
      <c r="Q82" s="118"/>
      <c r="R82" s="118"/>
      <c r="S82" s="118"/>
      <c r="T82" s="10"/>
    </row>
    <row r="83" spans="2:20" ht="15.75" x14ac:dyDescent="0.25">
      <c r="B83" s="14"/>
      <c r="C83" s="69" t="s">
        <v>906</v>
      </c>
      <c r="D83" s="118"/>
      <c r="E83" s="118"/>
      <c r="F83" s="118"/>
      <c r="G83" s="118"/>
      <c r="H83" s="118"/>
      <c r="I83" s="118"/>
      <c r="J83" s="118"/>
      <c r="K83" s="118"/>
      <c r="L83" s="118"/>
      <c r="M83" s="118"/>
      <c r="N83" s="118"/>
      <c r="O83" s="118"/>
      <c r="P83" s="118"/>
      <c r="Q83" s="118"/>
      <c r="R83" s="118"/>
      <c r="S83" s="118"/>
      <c r="T83" s="10"/>
    </row>
    <row r="84" spans="2:20" x14ac:dyDescent="0.25">
      <c r="B84" s="14"/>
      <c r="C84" s="118"/>
      <c r="D84" s="118"/>
      <c r="E84" s="118"/>
      <c r="F84" s="118"/>
      <c r="G84" s="118"/>
      <c r="H84" s="118"/>
      <c r="I84" s="118"/>
      <c r="J84" s="118"/>
      <c r="K84" s="118"/>
      <c r="L84" s="118"/>
      <c r="M84" s="118"/>
      <c r="N84" s="118"/>
      <c r="O84" s="118"/>
      <c r="P84" s="118"/>
      <c r="Q84" s="118"/>
      <c r="R84" s="118"/>
      <c r="S84" s="118"/>
      <c r="T84" s="10"/>
    </row>
    <row r="85" spans="2:20" x14ac:dyDescent="0.25">
      <c r="B85" s="14"/>
      <c r="C85" s="506" t="s">
        <v>998</v>
      </c>
      <c r="D85" s="506"/>
      <c r="E85" s="506"/>
      <c r="F85" s="506"/>
      <c r="G85" s="506"/>
      <c r="H85" s="506"/>
      <c r="I85" s="506"/>
      <c r="J85" s="506"/>
      <c r="K85" s="506"/>
      <c r="L85" s="506"/>
      <c r="M85" s="506"/>
      <c r="N85" s="506"/>
      <c r="O85" s="506"/>
      <c r="P85" s="506"/>
      <c r="Q85" s="506"/>
      <c r="R85" s="506"/>
      <c r="S85" s="506"/>
      <c r="T85" s="10"/>
    </row>
    <row r="86" spans="2:20" x14ac:dyDescent="0.25">
      <c r="B86" s="14"/>
      <c r="C86" s="118"/>
      <c r="D86" s="118"/>
      <c r="E86" s="118"/>
      <c r="F86" s="118"/>
      <c r="G86" s="118"/>
      <c r="H86" s="118"/>
      <c r="I86" s="118"/>
      <c r="J86" s="118"/>
      <c r="K86" s="118"/>
      <c r="L86" s="118"/>
      <c r="M86" s="118"/>
      <c r="N86" s="118"/>
      <c r="O86" s="118"/>
      <c r="P86" s="118"/>
      <c r="Q86" s="118"/>
      <c r="R86" s="118"/>
      <c r="S86" s="118"/>
      <c r="T86" s="10"/>
    </row>
    <row r="87" spans="2:20" x14ac:dyDescent="0.25">
      <c r="B87" s="14"/>
      <c r="C87" s="118"/>
      <c r="D87" s="118"/>
      <c r="E87" s="118"/>
      <c r="F87" s="118"/>
      <c r="G87" s="118"/>
      <c r="H87" s="118"/>
      <c r="I87" s="118"/>
      <c r="J87" s="118"/>
      <c r="K87" s="118"/>
      <c r="L87" s="118"/>
      <c r="M87" s="118"/>
      <c r="N87" s="118"/>
      <c r="O87" s="118"/>
      <c r="P87" s="118"/>
      <c r="Q87" s="118"/>
      <c r="R87" s="118"/>
      <c r="S87" s="118"/>
      <c r="T87" s="10"/>
    </row>
    <row r="88" spans="2:20" ht="15.75" x14ac:dyDescent="0.25">
      <c r="B88" s="14"/>
      <c r="C88" s="69" t="s">
        <v>907</v>
      </c>
      <c r="D88" s="118"/>
      <c r="E88" s="118"/>
      <c r="F88" s="118"/>
      <c r="G88" s="118"/>
      <c r="H88" s="118"/>
      <c r="I88" s="118"/>
      <c r="J88" s="118"/>
      <c r="K88" s="118"/>
      <c r="L88" s="118"/>
      <c r="M88" s="118"/>
      <c r="N88" s="118"/>
      <c r="O88" s="118"/>
      <c r="P88" s="118"/>
      <c r="Q88" s="118"/>
      <c r="R88" s="118"/>
      <c r="S88" s="118"/>
      <c r="T88" s="10"/>
    </row>
    <row r="89" spans="2:20" x14ac:dyDescent="0.25">
      <c r="B89" s="14"/>
      <c r="C89" s="118"/>
      <c r="D89" s="118"/>
      <c r="E89" s="118"/>
      <c r="F89" s="118"/>
      <c r="G89" s="118"/>
      <c r="H89" s="118"/>
      <c r="I89" s="118"/>
      <c r="J89" s="118"/>
      <c r="K89" s="118"/>
      <c r="L89" s="118"/>
      <c r="M89" s="118"/>
      <c r="N89" s="118"/>
      <c r="O89" s="118"/>
      <c r="P89" s="118"/>
      <c r="Q89" s="118"/>
      <c r="R89" s="118"/>
      <c r="S89" s="118"/>
      <c r="T89" s="10"/>
    </row>
    <row r="90" spans="2:20" ht="29.25" customHeight="1" x14ac:dyDescent="0.25">
      <c r="B90" s="14"/>
      <c r="C90" s="506" t="s">
        <v>914</v>
      </c>
      <c r="D90" s="506"/>
      <c r="E90" s="506"/>
      <c r="F90" s="506"/>
      <c r="G90" s="506"/>
      <c r="H90" s="506"/>
      <c r="I90" s="506"/>
      <c r="J90" s="506"/>
      <c r="K90" s="506"/>
      <c r="L90" s="506"/>
      <c r="M90" s="506"/>
      <c r="N90" s="506"/>
      <c r="O90" s="506"/>
      <c r="P90" s="506"/>
      <c r="Q90" s="506"/>
      <c r="R90" s="506"/>
      <c r="S90" s="506"/>
      <c r="T90" s="10"/>
    </row>
    <row r="91" spans="2:20" x14ac:dyDescent="0.25">
      <c r="B91" s="14"/>
      <c r="C91" s="118"/>
      <c r="D91" s="118"/>
      <c r="E91" s="118"/>
      <c r="F91" s="118"/>
      <c r="G91" s="118"/>
      <c r="H91" s="118"/>
      <c r="I91" s="118"/>
      <c r="J91" s="118"/>
      <c r="K91" s="118"/>
      <c r="L91" s="118"/>
      <c r="M91" s="118"/>
      <c r="N91" s="118"/>
      <c r="O91" s="118"/>
      <c r="P91" s="118"/>
      <c r="Q91" s="118"/>
      <c r="R91" s="118"/>
      <c r="S91" s="118"/>
      <c r="T91" s="10"/>
    </row>
    <row r="92" spans="2:20" ht="15" x14ac:dyDescent="0.25">
      <c r="B92" s="14"/>
      <c r="C92" s="68"/>
      <c r="D92" s="11"/>
      <c r="E92" s="11"/>
      <c r="F92" s="11"/>
      <c r="G92" s="11"/>
      <c r="H92" s="11"/>
      <c r="I92" s="11"/>
      <c r="J92" s="11"/>
      <c r="L92" s="11"/>
      <c r="M92" s="12"/>
      <c r="N92" s="11"/>
      <c r="O92" s="11"/>
      <c r="P92" s="11"/>
      <c r="Q92" s="11"/>
      <c r="R92" s="11"/>
      <c r="S92" s="11"/>
      <c r="T92" s="10"/>
    </row>
    <row r="93" spans="2:20" ht="15.75" x14ac:dyDescent="0.25">
      <c r="B93" s="14"/>
      <c r="C93" s="69" t="s">
        <v>904</v>
      </c>
      <c r="D93" s="11"/>
      <c r="E93" s="11"/>
      <c r="F93" s="11"/>
      <c r="G93" s="11"/>
      <c r="H93" s="11"/>
      <c r="I93" s="11"/>
      <c r="J93" s="11"/>
      <c r="L93" s="11"/>
      <c r="M93" s="12"/>
      <c r="N93" s="11"/>
      <c r="O93" s="11"/>
      <c r="P93" s="11"/>
      <c r="Q93" s="11"/>
      <c r="R93" s="11"/>
      <c r="S93" s="11"/>
      <c r="T93" s="10"/>
    </row>
    <row r="94" spans="2:20" ht="15" x14ac:dyDescent="0.25">
      <c r="B94" s="14"/>
      <c r="C94" s="68"/>
      <c r="D94" s="11"/>
      <c r="E94" s="11"/>
      <c r="F94" s="11"/>
      <c r="G94" s="11"/>
      <c r="H94" s="11"/>
      <c r="I94" s="11"/>
      <c r="J94" s="11"/>
      <c r="L94" s="11"/>
      <c r="M94" s="12"/>
      <c r="N94" s="11"/>
      <c r="O94" s="11"/>
      <c r="P94" s="11"/>
      <c r="Q94" s="11"/>
      <c r="R94" s="11"/>
      <c r="S94" s="11"/>
      <c r="T94" s="10"/>
    </row>
    <row r="95" spans="2:20" x14ac:dyDescent="0.25">
      <c r="B95" s="14"/>
      <c r="C95" s="11" t="s">
        <v>915</v>
      </c>
      <c r="D95" s="11"/>
      <c r="E95" s="11"/>
      <c r="F95" s="11"/>
      <c r="G95" s="11"/>
      <c r="H95" s="11"/>
      <c r="I95" s="11"/>
      <c r="J95" s="11"/>
      <c r="L95" s="11"/>
      <c r="M95" s="12"/>
      <c r="N95" s="11"/>
      <c r="O95" s="11"/>
      <c r="P95" s="11"/>
      <c r="Q95" s="11"/>
      <c r="R95" s="11"/>
      <c r="S95" s="11"/>
      <c r="T95" s="10"/>
    </row>
    <row r="96" spans="2:20" ht="15" thickBot="1" x14ac:dyDescent="0.25">
      <c r="B96" s="9"/>
      <c r="C96" s="78"/>
      <c r="D96" s="6"/>
      <c r="E96" s="6"/>
      <c r="F96" s="6"/>
      <c r="G96" s="6"/>
      <c r="H96" s="6"/>
      <c r="I96" s="6"/>
      <c r="J96" s="6"/>
      <c r="K96" s="8"/>
      <c r="L96" s="6"/>
      <c r="M96" s="7"/>
      <c r="N96" s="6"/>
      <c r="O96" s="6"/>
      <c r="P96" s="6"/>
      <c r="Q96" s="6"/>
      <c r="R96" s="6"/>
      <c r="S96" s="6"/>
      <c r="T96" s="5"/>
    </row>
    <row r="97" spans="10:11" x14ac:dyDescent="0.25"/>
    <row r="98" spans="10:11" x14ac:dyDescent="0.25"/>
    <row r="99" spans="10:11" x14ac:dyDescent="0.25"/>
    <row r="100" spans="10:11" x14ac:dyDescent="0.25"/>
    <row r="101" spans="10:11" x14ac:dyDescent="0.25"/>
    <row r="102" spans="10:11" x14ac:dyDescent="0.25"/>
    <row r="103" spans="10:11" ht="16.5" x14ac:dyDescent="0.25">
      <c r="J103" s="499" t="s">
        <v>229</v>
      </c>
      <c r="K103" s="499"/>
    </row>
    <row r="104" spans="10:11" x14ac:dyDescent="0.25"/>
    <row r="105" spans="10:11" x14ac:dyDescent="0.25"/>
    <row r="106" spans="10:11" hidden="1" x14ac:dyDescent="0.25"/>
    <row r="107" spans="10:11" hidden="1" x14ac:dyDescent="0.25"/>
    <row r="108" spans="10:11" hidden="1" x14ac:dyDescent="0.25"/>
    <row r="109" spans="10:11" hidden="1" x14ac:dyDescent="0.25"/>
    <row r="110" spans="10:11" hidden="1" x14ac:dyDescent="0.25"/>
    <row r="111" spans="10:11" hidden="1" x14ac:dyDescent="0.25"/>
    <row r="112" spans="10:11"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x14ac:dyDescent="0.25"/>
  </sheetData>
  <mergeCells count="19">
    <mergeCell ref="C68:S69"/>
    <mergeCell ref="J103:K103"/>
    <mergeCell ref="C39:S40"/>
    <mergeCell ref="C44:S46"/>
    <mergeCell ref="C47:S48"/>
    <mergeCell ref="C56:S57"/>
    <mergeCell ref="C58:S59"/>
    <mergeCell ref="C50:S51"/>
    <mergeCell ref="C74:S74"/>
    <mergeCell ref="C76:S76"/>
    <mergeCell ref="C78:S78"/>
    <mergeCell ref="C80:S80"/>
    <mergeCell ref="C85:S85"/>
    <mergeCell ref="C90:S90"/>
    <mergeCell ref="C5:S5"/>
    <mergeCell ref="C3:S3"/>
    <mergeCell ref="C7:S11"/>
    <mergeCell ref="C12:S12"/>
    <mergeCell ref="C63:S64"/>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689"/>
  <sheetViews>
    <sheetView showGridLines="0" tabSelected="1" zoomScale="50" zoomScaleNormal="50" workbookViewId="0">
      <selection activeCell="K11" sqref="K11:L12"/>
    </sheetView>
  </sheetViews>
  <sheetFormatPr baseColWidth="10" defaultColWidth="0" defaultRowHeight="12.75" zeroHeight="1" x14ac:dyDescent="0.25"/>
  <cols>
    <col min="1" max="1" width="2.7109375" style="275" customWidth="1"/>
    <col min="2" max="2" width="1" style="275" customWidth="1"/>
    <col min="3" max="3" width="9" style="275" customWidth="1"/>
    <col min="4" max="4" width="11.7109375" style="275" customWidth="1"/>
    <col min="5" max="5" width="25" style="275" customWidth="1"/>
    <col min="6" max="6" width="11.7109375" style="275" customWidth="1"/>
    <col min="7" max="7" width="4.28515625" style="275" customWidth="1"/>
    <col min="8" max="8" width="11.85546875" style="276" customWidth="1"/>
    <col min="9" max="9" width="40.7109375" style="276" customWidth="1"/>
    <col min="10" max="10" width="12.42578125" style="275" customWidth="1"/>
    <col min="11" max="11" width="7.5703125" style="277" customWidth="1"/>
    <col min="12" max="12" width="64.42578125" style="275" customWidth="1"/>
    <col min="13" max="13" width="11.7109375" style="275" customWidth="1"/>
    <col min="14" max="14" width="17.140625" style="275" customWidth="1"/>
    <col min="15" max="15" width="34.140625" style="275" customWidth="1"/>
    <col min="16" max="16" width="1.85546875" style="275" customWidth="1"/>
    <col min="17" max="17" width="4.42578125" style="275" customWidth="1"/>
    <col min="18" max="19" width="11.42578125" style="275" customWidth="1"/>
    <col min="20" max="20" width="1.42578125" style="275" hidden="1" customWidth="1"/>
    <col min="21" max="27" width="10.7109375" style="275" hidden="1" customWidth="1"/>
    <col min="28" max="28" width="13.7109375" style="275" hidden="1" customWidth="1"/>
    <col min="29" max="29" width="12.140625" style="275" hidden="1" customWidth="1"/>
    <col min="30" max="30" width="13.5703125" style="275" hidden="1" customWidth="1"/>
    <col min="31" max="31" width="13.42578125" style="275" hidden="1" customWidth="1"/>
    <col min="32" max="32" width="14.42578125" style="275" hidden="1" customWidth="1"/>
    <col min="33" max="33" width="13.28515625" style="275" hidden="1" customWidth="1"/>
    <col min="34" max="34" width="2.140625" style="275" hidden="1" customWidth="1"/>
    <col min="35" max="16384" width="11.42578125" style="275" hidden="1"/>
  </cols>
  <sheetData>
    <row r="1" spans="2:34" ht="8.25" customHeight="1" thickBot="1" x14ac:dyDescent="0.3"/>
    <row r="2" spans="2:34" ht="6" customHeight="1" x14ac:dyDescent="0.25">
      <c r="B2" s="457"/>
      <c r="C2" s="458"/>
      <c r="D2" s="458"/>
      <c r="E2" s="458"/>
      <c r="F2" s="458"/>
      <c r="G2" s="458"/>
      <c r="H2" s="459"/>
      <c r="I2" s="459"/>
      <c r="J2" s="458"/>
      <c r="K2" s="460"/>
      <c r="L2" s="458"/>
      <c r="M2" s="458"/>
      <c r="N2" s="458"/>
      <c r="O2" s="458"/>
      <c r="P2" s="461"/>
    </row>
    <row r="3" spans="2:34" ht="88.5" customHeight="1" thickBot="1" x14ac:dyDescent="0.3">
      <c r="B3" s="462"/>
      <c r="C3" s="283"/>
      <c r="D3" s="283"/>
      <c r="E3" s="283"/>
      <c r="F3" s="283"/>
      <c r="G3" s="283"/>
      <c r="H3" s="456"/>
      <c r="I3" s="456"/>
      <c r="J3" s="283"/>
      <c r="K3" s="455"/>
      <c r="L3" s="283"/>
      <c r="M3" s="283"/>
      <c r="N3" s="283"/>
      <c r="O3" s="283"/>
      <c r="P3" s="463"/>
    </row>
    <row r="4" spans="2:34" ht="6" customHeight="1" x14ac:dyDescent="0.25">
      <c r="B4" s="462"/>
      <c r="C4" s="283"/>
      <c r="D4" s="283"/>
      <c r="E4" s="283"/>
      <c r="F4" s="283"/>
      <c r="G4" s="283"/>
      <c r="H4" s="456"/>
      <c r="I4" s="456"/>
      <c r="J4" s="283"/>
      <c r="K4" s="455"/>
      <c r="L4" s="283"/>
      <c r="M4" s="283"/>
      <c r="N4" s="283"/>
      <c r="O4" s="283"/>
      <c r="P4" s="463"/>
      <c r="T4" s="278"/>
      <c r="U4" s="279"/>
      <c r="V4" s="279"/>
      <c r="W4" s="279"/>
      <c r="X4" s="279"/>
      <c r="Y4" s="279"/>
      <c r="Z4" s="279"/>
      <c r="AA4" s="279"/>
      <c r="AB4" s="279"/>
      <c r="AC4" s="279"/>
      <c r="AD4" s="279"/>
      <c r="AE4" s="279"/>
      <c r="AF4" s="279"/>
      <c r="AG4" s="279"/>
      <c r="AH4" s="280"/>
    </row>
    <row r="5" spans="2:34" ht="35.25" customHeight="1" x14ac:dyDescent="0.25">
      <c r="B5" s="462"/>
      <c r="C5" s="692" t="s">
        <v>712</v>
      </c>
      <c r="D5" s="693"/>
      <c r="E5" s="693"/>
      <c r="F5" s="693"/>
      <c r="G5" s="693"/>
      <c r="H5" s="693"/>
      <c r="I5" s="693"/>
      <c r="J5" s="693"/>
      <c r="K5" s="693"/>
      <c r="L5" s="693"/>
      <c r="M5" s="693"/>
      <c r="N5" s="693"/>
      <c r="O5" s="694"/>
      <c r="P5" s="464"/>
      <c r="T5" s="282"/>
      <c r="U5" s="283"/>
      <c r="V5" s="283"/>
      <c r="W5" s="283"/>
      <c r="X5" s="283"/>
      <c r="Y5" s="283"/>
      <c r="Z5" s="283"/>
      <c r="AA5" s="283"/>
      <c r="AB5" s="283"/>
      <c r="AC5" s="283"/>
      <c r="AD5" s="283"/>
      <c r="AE5" s="283"/>
      <c r="AF5" s="283"/>
      <c r="AG5" s="283"/>
      <c r="AH5" s="284"/>
    </row>
    <row r="6" spans="2:34" ht="9.75" customHeight="1" thickBot="1" x14ac:dyDescent="0.3">
      <c r="B6" s="281"/>
      <c r="C6" s="285"/>
      <c r="D6" s="285"/>
      <c r="E6" s="285"/>
      <c r="F6" s="285"/>
      <c r="G6" s="285"/>
      <c r="H6" s="286"/>
      <c r="I6" s="286"/>
      <c r="J6" s="285"/>
      <c r="K6" s="285"/>
      <c r="L6" s="285"/>
      <c r="M6" s="285"/>
      <c r="N6" s="285"/>
      <c r="O6" s="285"/>
      <c r="P6" s="287"/>
      <c r="T6" s="282"/>
      <c r="U6" s="283"/>
      <c r="V6" s="283"/>
      <c r="W6" s="283"/>
      <c r="X6" s="283"/>
      <c r="Y6" s="283"/>
      <c r="Z6" s="283"/>
      <c r="AA6" s="283"/>
      <c r="AB6" s="283"/>
      <c r="AC6" s="283"/>
      <c r="AD6" s="283"/>
      <c r="AE6" s="283"/>
      <c r="AF6" s="283"/>
      <c r="AG6" s="283"/>
      <c r="AH6" s="284"/>
    </row>
    <row r="7" spans="2:34" s="290" customFormat="1" ht="29.25" customHeight="1" x14ac:dyDescent="0.25">
      <c r="B7" s="288"/>
      <c r="C7" s="507" t="s">
        <v>171</v>
      </c>
      <c r="D7" s="508"/>
      <c r="E7" s="508"/>
      <c r="F7" s="508"/>
      <c r="G7" s="508"/>
      <c r="H7" s="509"/>
      <c r="I7" s="510"/>
      <c r="J7" s="507" t="s">
        <v>207</v>
      </c>
      <c r="K7" s="508"/>
      <c r="L7" s="508"/>
      <c r="M7" s="508"/>
      <c r="N7" s="508"/>
      <c r="O7" s="698"/>
      <c r="P7" s="289"/>
      <c r="T7" s="291"/>
      <c r="U7" s="742" t="s">
        <v>811</v>
      </c>
      <c r="V7" s="743"/>
      <c r="W7" s="743"/>
      <c r="X7" s="744"/>
      <c r="Y7" s="745" t="s">
        <v>812</v>
      </c>
      <c r="Z7" s="743"/>
      <c r="AA7" s="743"/>
      <c r="AB7" s="744"/>
      <c r="AC7" s="746" t="s">
        <v>813</v>
      </c>
      <c r="AD7" s="747"/>
      <c r="AE7" s="746" t="s">
        <v>814</v>
      </c>
      <c r="AF7" s="747"/>
      <c r="AG7" s="292" t="s">
        <v>815</v>
      </c>
      <c r="AH7" s="293"/>
    </row>
    <row r="8" spans="2:34" s="290" customFormat="1" ht="15.75" hidden="1" customHeight="1" x14ac:dyDescent="0.25">
      <c r="B8" s="288"/>
      <c r="C8" s="294"/>
      <c r="D8" s="295"/>
      <c r="E8" s="296"/>
      <c r="F8" s="296"/>
      <c r="G8" s="297"/>
      <c r="H8" s="298"/>
      <c r="I8" s="298"/>
      <c r="J8" s="299"/>
      <c r="K8" s="299"/>
      <c r="L8" s="299"/>
      <c r="M8" s="300"/>
      <c r="N8" s="300"/>
      <c r="O8" s="301"/>
      <c r="P8" s="302"/>
      <c r="T8" s="291"/>
      <c r="U8" s="303"/>
      <c r="V8" s="304"/>
      <c r="W8" s="304"/>
      <c r="X8" s="305"/>
      <c r="Y8" s="306"/>
      <c r="Z8" s="304"/>
      <c r="AA8" s="304"/>
      <c r="AB8" s="305"/>
      <c r="AC8" s="306"/>
      <c r="AD8" s="304"/>
      <c r="AE8" s="304"/>
      <c r="AF8" s="305"/>
      <c r="AG8" s="307"/>
      <c r="AH8" s="293"/>
    </row>
    <row r="9" spans="2:34" s="290" customFormat="1" ht="33.75" customHeight="1" thickBot="1" x14ac:dyDescent="0.3">
      <c r="B9" s="288"/>
      <c r="C9" s="554"/>
      <c r="D9" s="555"/>
      <c r="E9" s="556"/>
      <c r="F9" s="556"/>
      <c r="G9" s="556"/>
      <c r="H9" s="556"/>
      <c r="I9" s="557"/>
      <c r="J9" s="701">
        <f>IF(SUM(N13:N670)=0,"",AVERAGE(N13:N670))</f>
        <v>96.931297709923669</v>
      </c>
      <c r="K9" s="702"/>
      <c r="L9" s="702"/>
      <c r="M9" s="703"/>
      <c r="N9" s="703"/>
      <c r="O9" s="704"/>
      <c r="P9" s="308"/>
      <c r="T9" s="291"/>
      <c r="U9" s="756" t="s">
        <v>816</v>
      </c>
      <c r="V9" s="758" t="s">
        <v>817</v>
      </c>
      <c r="W9" s="758" t="s">
        <v>818</v>
      </c>
      <c r="X9" s="740" t="s">
        <v>819</v>
      </c>
      <c r="Y9" s="760" t="s">
        <v>820</v>
      </c>
      <c r="Z9" s="758" t="s">
        <v>821</v>
      </c>
      <c r="AA9" s="758" t="s">
        <v>822</v>
      </c>
      <c r="AB9" s="740" t="s">
        <v>823</v>
      </c>
      <c r="AC9" s="760" t="s">
        <v>824</v>
      </c>
      <c r="AD9" s="740" t="s">
        <v>825</v>
      </c>
      <c r="AE9" s="760" t="s">
        <v>826</v>
      </c>
      <c r="AF9" s="740" t="s">
        <v>827</v>
      </c>
      <c r="AG9" s="748" t="s">
        <v>828</v>
      </c>
      <c r="AH9" s="293"/>
    </row>
    <row r="10" spans="2:34" ht="8.25" customHeight="1" thickBot="1" x14ac:dyDescent="0.3">
      <c r="B10" s="281"/>
      <c r="C10" s="697"/>
      <c r="D10" s="697"/>
      <c r="E10" s="697"/>
      <c r="F10" s="697"/>
      <c r="G10" s="697"/>
      <c r="H10" s="697"/>
      <c r="I10" s="697"/>
      <c r="J10" s="697"/>
      <c r="K10" s="697"/>
      <c r="L10" s="697"/>
      <c r="M10" s="697"/>
      <c r="N10" s="697"/>
      <c r="O10" s="697"/>
      <c r="P10" s="309"/>
      <c r="T10" s="282"/>
      <c r="U10" s="757"/>
      <c r="V10" s="759"/>
      <c r="W10" s="759"/>
      <c r="X10" s="741"/>
      <c r="Y10" s="761"/>
      <c r="Z10" s="759"/>
      <c r="AA10" s="759"/>
      <c r="AB10" s="741"/>
      <c r="AC10" s="761"/>
      <c r="AD10" s="741"/>
      <c r="AE10" s="761"/>
      <c r="AF10" s="741"/>
      <c r="AG10" s="749"/>
      <c r="AH10" s="284"/>
    </row>
    <row r="11" spans="2:34" ht="46.5" customHeight="1" x14ac:dyDescent="0.25">
      <c r="B11" s="281"/>
      <c r="C11" s="705" t="s">
        <v>713</v>
      </c>
      <c r="D11" s="699" t="s">
        <v>213</v>
      </c>
      <c r="E11" s="699" t="s">
        <v>124</v>
      </c>
      <c r="F11" s="699" t="s">
        <v>213</v>
      </c>
      <c r="G11" s="537" t="s">
        <v>209</v>
      </c>
      <c r="H11" s="538"/>
      <c r="I11" s="539"/>
      <c r="J11" s="718" t="s">
        <v>139</v>
      </c>
      <c r="K11" s="713" t="s">
        <v>237</v>
      </c>
      <c r="L11" s="714"/>
      <c r="M11" s="683" t="s">
        <v>145</v>
      </c>
      <c r="N11" s="683" t="s">
        <v>210</v>
      </c>
      <c r="O11" s="695" t="s">
        <v>149</v>
      </c>
      <c r="P11" s="310"/>
      <c r="T11" s="282"/>
      <c r="U11" s="750"/>
      <c r="V11" s="752"/>
      <c r="W11" s="752"/>
      <c r="X11" s="752"/>
      <c r="Y11" s="752"/>
      <c r="Z11" s="752"/>
      <c r="AA11" s="752"/>
      <c r="AB11" s="752"/>
      <c r="AC11" s="752"/>
      <c r="AD11" s="752"/>
      <c r="AE11" s="752"/>
      <c r="AF11" s="752"/>
      <c r="AG11" s="754"/>
      <c r="AH11" s="284"/>
    </row>
    <row r="12" spans="2:34" ht="44.25" customHeight="1" thickBot="1" x14ac:dyDescent="0.3">
      <c r="B12" s="281"/>
      <c r="C12" s="706"/>
      <c r="D12" s="700"/>
      <c r="E12" s="700"/>
      <c r="F12" s="700"/>
      <c r="G12" s="540"/>
      <c r="H12" s="541"/>
      <c r="I12" s="542"/>
      <c r="J12" s="719"/>
      <c r="K12" s="715"/>
      <c r="L12" s="716"/>
      <c r="M12" s="684"/>
      <c r="N12" s="684"/>
      <c r="O12" s="696"/>
      <c r="P12" s="311"/>
      <c r="T12" s="282"/>
      <c r="U12" s="751"/>
      <c r="V12" s="753"/>
      <c r="W12" s="753"/>
      <c r="X12" s="753"/>
      <c r="Y12" s="753"/>
      <c r="Z12" s="753"/>
      <c r="AA12" s="753"/>
      <c r="AB12" s="753"/>
      <c r="AC12" s="753"/>
      <c r="AD12" s="753"/>
      <c r="AE12" s="753"/>
      <c r="AF12" s="753"/>
      <c r="AG12" s="755"/>
      <c r="AH12" s="284"/>
    </row>
    <row r="13" spans="2:34" ht="39.75" customHeight="1" x14ac:dyDescent="0.25">
      <c r="B13" s="281"/>
      <c r="C13" s="650" t="s">
        <v>0</v>
      </c>
      <c r="D13" s="654">
        <f>IF(SUM(N13:N122)=0,"",AVERAGE(N13:N122))</f>
        <v>95.36363636363636</v>
      </c>
      <c r="E13" s="659" t="s">
        <v>125</v>
      </c>
      <c r="F13" s="660">
        <f>IF(SUM(N13:N32)=0,"",AVERAGE(N13:N32))</f>
        <v>95.25</v>
      </c>
      <c r="G13" s="717">
        <v>1</v>
      </c>
      <c r="H13" s="543" t="s">
        <v>143</v>
      </c>
      <c r="I13" s="544"/>
      <c r="J13" s="707" t="s">
        <v>3</v>
      </c>
      <c r="K13" s="312" t="s">
        <v>215</v>
      </c>
      <c r="L13" s="313" t="s">
        <v>238</v>
      </c>
      <c r="M13" s="708" t="s">
        <v>158</v>
      </c>
      <c r="N13" s="709">
        <v>95</v>
      </c>
      <c r="O13" s="710"/>
      <c r="P13" s="309"/>
      <c r="Q13" s="314"/>
      <c r="T13" s="282"/>
      <c r="U13" s="770"/>
      <c r="V13" s="762"/>
      <c r="W13" s="762"/>
      <c r="X13" s="762"/>
      <c r="Y13" s="762"/>
      <c r="Z13" s="762">
        <f>IF(N13="","",$N$13)</f>
        <v>95</v>
      </c>
      <c r="AA13" s="762"/>
      <c r="AB13" s="762"/>
      <c r="AC13" s="762"/>
      <c r="AD13" s="762"/>
      <c r="AE13" s="762"/>
      <c r="AF13" s="762"/>
      <c r="AG13" s="764"/>
      <c r="AH13" s="284"/>
    </row>
    <row r="14" spans="2:34" ht="39.75" customHeight="1" x14ac:dyDescent="0.25">
      <c r="B14" s="281"/>
      <c r="C14" s="651"/>
      <c r="D14" s="602"/>
      <c r="E14" s="615"/>
      <c r="F14" s="616"/>
      <c r="G14" s="516"/>
      <c r="H14" s="520"/>
      <c r="I14" s="519"/>
      <c r="J14" s="686"/>
      <c r="K14" s="315" t="s">
        <v>216</v>
      </c>
      <c r="L14" s="316" t="s">
        <v>239</v>
      </c>
      <c r="M14" s="573"/>
      <c r="N14" s="573"/>
      <c r="O14" s="711"/>
      <c r="P14" s="309"/>
      <c r="Q14" s="314"/>
      <c r="T14" s="282"/>
      <c r="U14" s="767"/>
      <c r="V14" s="763"/>
      <c r="W14" s="763"/>
      <c r="X14" s="763"/>
      <c r="Y14" s="763"/>
      <c r="Z14" s="763"/>
      <c r="AA14" s="763"/>
      <c r="AB14" s="763"/>
      <c r="AC14" s="763"/>
      <c r="AD14" s="763"/>
      <c r="AE14" s="763"/>
      <c r="AF14" s="763"/>
      <c r="AG14" s="765"/>
      <c r="AH14" s="284"/>
    </row>
    <row r="15" spans="2:34" ht="39.75" customHeight="1" x14ac:dyDescent="0.25">
      <c r="B15" s="281"/>
      <c r="C15" s="651"/>
      <c r="D15" s="602"/>
      <c r="E15" s="615"/>
      <c r="F15" s="616"/>
      <c r="G15" s="516"/>
      <c r="H15" s="520"/>
      <c r="I15" s="519"/>
      <c r="J15" s="686"/>
      <c r="K15" s="315" t="s">
        <v>217</v>
      </c>
      <c r="L15" s="316" t="s">
        <v>240</v>
      </c>
      <c r="M15" s="573"/>
      <c r="N15" s="573"/>
      <c r="O15" s="711"/>
      <c r="P15" s="309"/>
      <c r="Q15" s="314"/>
      <c r="T15" s="282"/>
      <c r="U15" s="767"/>
      <c r="V15" s="763"/>
      <c r="W15" s="763"/>
      <c r="X15" s="763"/>
      <c r="Y15" s="763"/>
      <c r="Z15" s="763"/>
      <c r="AA15" s="763"/>
      <c r="AB15" s="763"/>
      <c r="AC15" s="763"/>
      <c r="AD15" s="763"/>
      <c r="AE15" s="763"/>
      <c r="AF15" s="763"/>
      <c r="AG15" s="765"/>
      <c r="AH15" s="284"/>
    </row>
    <row r="16" spans="2:34" ht="39.75" customHeight="1" x14ac:dyDescent="0.25">
      <c r="B16" s="281"/>
      <c r="C16" s="651"/>
      <c r="D16" s="602"/>
      <c r="E16" s="615"/>
      <c r="F16" s="616"/>
      <c r="G16" s="516"/>
      <c r="H16" s="520"/>
      <c r="I16" s="519"/>
      <c r="J16" s="686"/>
      <c r="K16" s="315" t="s">
        <v>241</v>
      </c>
      <c r="L16" s="316" t="s">
        <v>242</v>
      </c>
      <c r="M16" s="573"/>
      <c r="N16" s="573"/>
      <c r="O16" s="711"/>
      <c r="P16" s="309"/>
      <c r="Q16" s="314"/>
      <c r="T16" s="282"/>
      <c r="U16" s="767"/>
      <c r="V16" s="763"/>
      <c r="W16" s="763"/>
      <c r="X16" s="763"/>
      <c r="Y16" s="763"/>
      <c r="Z16" s="763"/>
      <c r="AA16" s="763"/>
      <c r="AB16" s="763"/>
      <c r="AC16" s="763"/>
      <c r="AD16" s="763"/>
      <c r="AE16" s="763"/>
      <c r="AF16" s="763"/>
      <c r="AG16" s="765"/>
      <c r="AH16" s="284"/>
    </row>
    <row r="17" spans="2:34" ht="39.75" customHeight="1" x14ac:dyDescent="0.25">
      <c r="B17" s="281"/>
      <c r="C17" s="651"/>
      <c r="D17" s="602"/>
      <c r="E17" s="615"/>
      <c r="F17" s="616"/>
      <c r="G17" s="517"/>
      <c r="H17" s="527"/>
      <c r="I17" s="528"/>
      <c r="J17" s="687"/>
      <c r="K17" s="315" t="s">
        <v>243</v>
      </c>
      <c r="L17" s="316" t="s">
        <v>244</v>
      </c>
      <c r="M17" s="580"/>
      <c r="N17" s="580"/>
      <c r="O17" s="712"/>
      <c r="P17" s="309"/>
      <c r="Q17" s="314"/>
      <c r="T17" s="282"/>
      <c r="U17" s="767"/>
      <c r="V17" s="763"/>
      <c r="W17" s="763"/>
      <c r="X17" s="763"/>
      <c r="Y17" s="763"/>
      <c r="Z17" s="763"/>
      <c r="AA17" s="763"/>
      <c r="AB17" s="763"/>
      <c r="AC17" s="763"/>
      <c r="AD17" s="763"/>
      <c r="AE17" s="763"/>
      <c r="AF17" s="763"/>
      <c r="AG17" s="765"/>
      <c r="AH17" s="284"/>
    </row>
    <row r="18" spans="2:34" ht="39.75" customHeight="1" x14ac:dyDescent="0.25">
      <c r="B18" s="281"/>
      <c r="C18" s="651"/>
      <c r="D18" s="603"/>
      <c r="E18" s="615"/>
      <c r="F18" s="617"/>
      <c r="G18" s="621">
        <v>2</v>
      </c>
      <c r="H18" s="529" t="s">
        <v>126</v>
      </c>
      <c r="I18" s="564"/>
      <c r="J18" s="685" t="s">
        <v>88</v>
      </c>
      <c r="K18" s="315" t="s">
        <v>215</v>
      </c>
      <c r="L18" s="316" t="s">
        <v>245</v>
      </c>
      <c r="M18" s="584" t="s">
        <v>158</v>
      </c>
      <c r="N18" s="585">
        <v>95</v>
      </c>
      <c r="O18" s="576"/>
      <c r="P18" s="309"/>
      <c r="Q18" s="773" t="s">
        <v>236</v>
      </c>
      <c r="R18" s="774"/>
      <c r="S18" s="775"/>
      <c r="T18" s="282"/>
      <c r="U18" s="766"/>
      <c r="V18" s="768"/>
      <c r="W18" s="768"/>
      <c r="X18" s="768"/>
      <c r="Y18" s="768"/>
      <c r="Z18" s="768"/>
      <c r="AA18" s="768"/>
      <c r="AB18" s="768"/>
      <c r="AC18" s="768"/>
      <c r="AD18" s="768"/>
      <c r="AE18" s="768"/>
      <c r="AF18" s="768">
        <f>IF(N18="","",$N$18)</f>
        <v>95</v>
      </c>
      <c r="AG18" s="769"/>
      <c r="AH18" s="284"/>
    </row>
    <row r="19" spans="2:34" ht="39.75" customHeight="1" x14ac:dyDescent="0.25">
      <c r="B19" s="281"/>
      <c r="C19" s="651"/>
      <c r="D19" s="603"/>
      <c r="E19" s="615"/>
      <c r="F19" s="617"/>
      <c r="G19" s="516"/>
      <c r="H19" s="520"/>
      <c r="I19" s="519"/>
      <c r="J19" s="686"/>
      <c r="K19" s="315" t="s">
        <v>216</v>
      </c>
      <c r="L19" s="316" t="s">
        <v>246</v>
      </c>
      <c r="M19" s="573"/>
      <c r="N19" s="573"/>
      <c r="O19" s="577"/>
      <c r="P19" s="309"/>
      <c r="Q19" s="314"/>
      <c r="R19" s="317"/>
      <c r="T19" s="282"/>
      <c r="U19" s="767"/>
      <c r="V19" s="763"/>
      <c r="W19" s="763"/>
      <c r="X19" s="763"/>
      <c r="Y19" s="763"/>
      <c r="Z19" s="763"/>
      <c r="AA19" s="763"/>
      <c r="AB19" s="763"/>
      <c r="AC19" s="763"/>
      <c r="AD19" s="763"/>
      <c r="AE19" s="763"/>
      <c r="AF19" s="763"/>
      <c r="AG19" s="765"/>
      <c r="AH19" s="284"/>
    </row>
    <row r="20" spans="2:34" ht="39.75" customHeight="1" x14ac:dyDescent="0.25">
      <c r="B20" s="281"/>
      <c r="C20" s="651"/>
      <c r="D20" s="603"/>
      <c r="E20" s="615"/>
      <c r="F20" s="617"/>
      <c r="G20" s="516"/>
      <c r="H20" s="520"/>
      <c r="I20" s="519"/>
      <c r="J20" s="686"/>
      <c r="K20" s="315" t="s">
        <v>217</v>
      </c>
      <c r="L20" s="316" t="s">
        <v>247</v>
      </c>
      <c r="M20" s="573"/>
      <c r="N20" s="573"/>
      <c r="O20" s="577"/>
      <c r="P20" s="309"/>
      <c r="Q20" s="314"/>
      <c r="R20" s="317"/>
      <c r="T20" s="282"/>
      <c r="U20" s="767"/>
      <c r="V20" s="763"/>
      <c r="W20" s="763"/>
      <c r="X20" s="763"/>
      <c r="Y20" s="763"/>
      <c r="Z20" s="763"/>
      <c r="AA20" s="763"/>
      <c r="AB20" s="763"/>
      <c r="AC20" s="763"/>
      <c r="AD20" s="763"/>
      <c r="AE20" s="763"/>
      <c r="AF20" s="763"/>
      <c r="AG20" s="765"/>
      <c r="AH20" s="284"/>
    </row>
    <row r="21" spans="2:34" ht="39.75" customHeight="1" x14ac:dyDescent="0.25">
      <c r="B21" s="281"/>
      <c r="C21" s="651"/>
      <c r="D21" s="603"/>
      <c r="E21" s="615"/>
      <c r="F21" s="617"/>
      <c r="G21" s="516"/>
      <c r="H21" s="520"/>
      <c r="I21" s="519"/>
      <c r="J21" s="686"/>
      <c r="K21" s="315" t="s">
        <v>241</v>
      </c>
      <c r="L21" s="316" t="s">
        <v>248</v>
      </c>
      <c r="M21" s="573"/>
      <c r="N21" s="573"/>
      <c r="O21" s="577"/>
      <c r="P21" s="309"/>
      <c r="Q21" s="314"/>
      <c r="R21" s="317"/>
      <c r="T21" s="282"/>
      <c r="U21" s="767"/>
      <c r="V21" s="763"/>
      <c r="W21" s="763"/>
      <c r="X21" s="763"/>
      <c r="Y21" s="763"/>
      <c r="Z21" s="763"/>
      <c r="AA21" s="763"/>
      <c r="AB21" s="763"/>
      <c r="AC21" s="763"/>
      <c r="AD21" s="763"/>
      <c r="AE21" s="763"/>
      <c r="AF21" s="763"/>
      <c r="AG21" s="765"/>
      <c r="AH21" s="284"/>
    </row>
    <row r="22" spans="2:34" ht="39.75" customHeight="1" x14ac:dyDescent="0.25">
      <c r="B22" s="281"/>
      <c r="C22" s="651"/>
      <c r="D22" s="603"/>
      <c r="E22" s="615"/>
      <c r="F22" s="617"/>
      <c r="G22" s="517"/>
      <c r="H22" s="527"/>
      <c r="I22" s="528"/>
      <c r="J22" s="687"/>
      <c r="K22" s="315" t="s">
        <v>243</v>
      </c>
      <c r="L22" s="316" t="s">
        <v>249</v>
      </c>
      <c r="M22" s="580"/>
      <c r="N22" s="580"/>
      <c r="O22" s="583"/>
      <c r="P22" s="309"/>
      <c r="Q22" s="314"/>
      <c r="R22" s="317"/>
      <c r="T22" s="282"/>
      <c r="U22" s="767"/>
      <c r="V22" s="763"/>
      <c r="W22" s="763"/>
      <c r="X22" s="763"/>
      <c r="Y22" s="763"/>
      <c r="Z22" s="763"/>
      <c r="AA22" s="763"/>
      <c r="AB22" s="763"/>
      <c r="AC22" s="763"/>
      <c r="AD22" s="763"/>
      <c r="AE22" s="763"/>
      <c r="AF22" s="763"/>
      <c r="AG22" s="765"/>
      <c r="AH22" s="284"/>
    </row>
    <row r="23" spans="2:34" ht="39.75" customHeight="1" x14ac:dyDescent="0.25">
      <c r="B23" s="281"/>
      <c r="C23" s="651"/>
      <c r="D23" s="603"/>
      <c r="E23" s="615"/>
      <c r="F23" s="617"/>
      <c r="G23" s="621">
        <v>3</v>
      </c>
      <c r="H23" s="529" t="s">
        <v>144</v>
      </c>
      <c r="I23" s="564"/>
      <c r="J23" s="685" t="s">
        <v>89</v>
      </c>
      <c r="K23" s="315" t="s">
        <v>215</v>
      </c>
      <c r="L23" s="316" t="s">
        <v>250</v>
      </c>
      <c r="M23" s="584" t="s">
        <v>158</v>
      </c>
      <c r="N23" s="585">
        <v>95</v>
      </c>
      <c r="O23" s="576"/>
      <c r="P23" s="309"/>
      <c r="Q23" s="643" t="s">
        <v>908</v>
      </c>
      <c r="R23" s="644"/>
      <c r="S23" s="645"/>
      <c r="T23" s="282"/>
      <c r="U23" s="766"/>
      <c r="V23" s="768"/>
      <c r="W23" s="768"/>
      <c r="X23" s="768"/>
      <c r="Y23" s="768"/>
      <c r="Z23" s="762">
        <f>IF(N23="","",$N$23)</f>
        <v>95</v>
      </c>
      <c r="AA23" s="768"/>
      <c r="AB23" s="762">
        <f>IF(N23="","",$N$23)</f>
        <v>95</v>
      </c>
      <c r="AC23" s="762">
        <f>IF(N23="","",$N$23)</f>
        <v>95</v>
      </c>
      <c r="AD23" s="768"/>
      <c r="AE23" s="768"/>
      <c r="AF23" s="768"/>
      <c r="AG23" s="769"/>
      <c r="AH23" s="284"/>
    </row>
    <row r="24" spans="2:34" ht="39.75" customHeight="1" x14ac:dyDescent="0.25">
      <c r="B24" s="281"/>
      <c r="C24" s="651"/>
      <c r="D24" s="603"/>
      <c r="E24" s="615"/>
      <c r="F24" s="617"/>
      <c r="G24" s="516"/>
      <c r="H24" s="520"/>
      <c r="I24" s="519"/>
      <c r="J24" s="686"/>
      <c r="K24" s="315" t="s">
        <v>216</v>
      </c>
      <c r="L24" s="316" t="s">
        <v>251</v>
      </c>
      <c r="M24" s="573"/>
      <c r="N24" s="573"/>
      <c r="O24" s="577"/>
      <c r="P24" s="309"/>
      <c r="Q24" s="646"/>
      <c r="R24" s="647"/>
      <c r="S24" s="648"/>
      <c r="T24" s="282"/>
      <c r="U24" s="767"/>
      <c r="V24" s="763"/>
      <c r="W24" s="763"/>
      <c r="X24" s="763"/>
      <c r="Y24" s="763"/>
      <c r="Z24" s="763"/>
      <c r="AA24" s="763"/>
      <c r="AB24" s="763"/>
      <c r="AC24" s="763"/>
      <c r="AD24" s="763"/>
      <c r="AE24" s="763"/>
      <c r="AF24" s="763"/>
      <c r="AG24" s="765"/>
      <c r="AH24" s="284"/>
    </row>
    <row r="25" spans="2:34" ht="39.75" customHeight="1" x14ac:dyDescent="0.25">
      <c r="B25" s="281"/>
      <c r="C25" s="651"/>
      <c r="D25" s="603"/>
      <c r="E25" s="615"/>
      <c r="F25" s="617"/>
      <c r="G25" s="516"/>
      <c r="H25" s="520"/>
      <c r="I25" s="519"/>
      <c r="J25" s="686"/>
      <c r="K25" s="315" t="s">
        <v>217</v>
      </c>
      <c r="L25" s="316" t="s">
        <v>252</v>
      </c>
      <c r="M25" s="573"/>
      <c r="N25" s="573"/>
      <c r="O25" s="577"/>
      <c r="P25" s="309"/>
      <c r="Q25" s="314"/>
      <c r="T25" s="282"/>
      <c r="U25" s="767"/>
      <c r="V25" s="763"/>
      <c r="W25" s="763"/>
      <c r="X25" s="763"/>
      <c r="Y25" s="763"/>
      <c r="Z25" s="763"/>
      <c r="AA25" s="763"/>
      <c r="AB25" s="763"/>
      <c r="AC25" s="763"/>
      <c r="AD25" s="763"/>
      <c r="AE25" s="763"/>
      <c r="AF25" s="763"/>
      <c r="AG25" s="765"/>
      <c r="AH25" s="284"/>
    </row>
    <row r="26" spans="2:34" ht="39.75" customHeight="1" x14ac:dyDescent="0.25">
      <c r="B26" s="281"/>
      <c r="C26" s="651"/>
      <c r="D26" s="603"/>
      <c r="E26" s="615"/>
      <c r="F26" s="617"/>
      <c r="G26" s="516"/>
      <c r="H26" s="520"/>
      <c r="I26" s="519"/>
      <c r="J26" s="686"/>
      <c r="K26" s="315" t="s">
        <v>241</v>
      </c>
      <c r="L26" s="316" t="s">
        <v>253</v>
      </c>
      <c r="M26" s="573"/>
      <c r="N26" s="573"/>
      <c r="O26" s="577"/>
      <c r="P26" s="309"/>
      <c r="Q26" s="314"/>
      <c r="T26" s="282"/>
      <c r="U26" s="767"/>
      <c r="V26" s="763"/>
      <c r="W26" s="763"/>
      <c r="X26" s="763"/>
      <c r="Y26" s="763"/>
      <c r="Z26" s="763"/>
      <c r="AA26" s="763"/>
      <c r="AB26" s="763"/>
      <c r="AC26" s="763"/>
      <c r="AD26" s="763"/>
      <c r="AE26" s="763"/>
      <c r="AF26" s="763"/>
      <c r="AG26" s="765"/>
      <c r="AH26" s="284"/>
    </row>
    <row r="27" spans="2:34" ht="39.75" customHeight="1" x14ac:dyDescent="0.25">
      <c r="B27" s="281"/>
      <c r="C27" s="651"/>
      <c r="D27" s="603"/>
      <c r="E27" s="615"/>
      <c r="F27" s="617"/>
      <c r="G27" s="517"/>
      <c r="H27" s="527"/>
      <c r="I27" s="528"/>
      <c r="J27" s="687"/>
      <c r="K27" s="315" t="s">
        <v>243</v>
      </c>
      <c r="L27" s="316" t="s">
        <v>254</v>
      </c>
      <c r="M27" s="580"/>
      <c r="N27" s="580"/>
      <c r="O27" s="583"/>
      <c r="P27" s="309"/>
      <c r="Q27" s="314"/>
      <c r="T27" s="282"/>
      <c r="U27" s="767"/>
      <c r="V27" s="763"/>
      <c r="W27" s="763"/>
      <c r="X27" s="763"/>
      <c r="Y27" s="763"/>
      <c r="Z27" s="763"/>
      <c r="AA27" s="763"/>
      <c r="AB27" s="763"/>
      <c r="AC27" s="763"/>
      <c r="AD27" s="763"/>
      <c r="AE27" s="763"/>
      <c r="AF27" s="763"/>
      <c r="AG27" s="765"/>
      <c r="AH27" s="284"/>
    </row>
    <row r="28" spans="2:34" ht="39.75" customHeight="1" x14ac:dyDescent="0.25">
      <c r="B28" s="281"/>
      <c r="C28" s="651"/>
      <c r="D28" s="603"/>
      <c r="E28" s="615"/>
      <c r="F28" s="617"/>
      <c r="G28" s="621">
        <v>4</v>
      </c>
      <c r="H28" s="529" t="s">
        <v>127</v>
      </c>
      <c r="I28" s="564"/>
      <c r="J28" s="685" t="s">
        <v>200</v>
      </c>
      <c r="K28" s="315" t="s">
        <v>215</v>
      </c>
      <c r="L28" s="316" t="s">
        <v>255</v>
      </c>
      <c r="M28" s="584" t="s">
        <v>158</v>
      </c>
      <c r="N28" s="585">
        <v>96</v>
      </c>
      <c r="O28" s="576"/>
      <c r="P28" s="309"/>
      <c r="Q28" s="643" t="s">
        <v>229</v>
      </c>
      <c r="R28" s="644"/>
      <c r="S28" s="645"/>
      <c r="T28" s="381"/>
      <c r="U28" s="771"/>
      <c r="V28" s="768"/>
      <c r="W28" s="768"/>
      <c r="X28" s="768"/>
      <c r="Y28" s="768"/>
      <c r="Z28" s="768"/>
      <c r="AA28" s="768"/>
      <c r="AB28" s="768"/>
      <c r="AC28" s="768"/>
      <c r="AD28" s="768"/>
      <c r="AE28" s="768">
        <f>IF(N28="","",N28)</f>
        <v>96</v>
      </c>
      <c r="AF28" s="768"/>
      <c r="AG28" s="769"/>
      <c r="AH28" s="284"/>
    </row>
    <row r="29" spans="2:34" ht="39.75" customHeight="1" x14ac:dyDescent="0.25">
      <c r="B29" s="281"/>
      <c r="C29" s="651"/>
      <c r="D29" s="603"/>
      <c r="E29" s="573"/>
      <c r="F29" s="612"/>
      <c r="G29" s="516"/>
      <c r="H29" s="520"/>
      <c r="I29" s="519"/>
      <c r="J29" s="686"/>
      <c r="K29" s="315" t="s">
        <v>216</v>
      </c>
      <c r="L29" s="316" t="s">
        <v>256</v>
      </c>
      <c r="M29" s="573"/>
      <c r="N29" s="573"/>
      <c r="O29" s="577"/>
      <c r="P29" s="309"/>
      <c r="Q29" s="646"/>
      <c r="R29" s="647"/>
      <c r="S29" s="648"/>
      <c r="T29" s="282"/>
      <c r="U29" s="767"/>
      <c r="V29" s="763"/>
      <c r="W29" s="763"/>
      <c r="X29" s="763"/>
      <c r="Y29" s="763"/>
      <c r="Z29" s="763"/>
      <c r="AA29" s="763"/>
      <c r="AB29" s="763"/>
      <c r="AC29" s="763"/>
      <c r="AD29" s="763"/>
      <c r="AE29" s="763"/>
      <c r="AF29" s="763"/>
      <c r="AG29" s="765"/>
      <c r="AH29" s="284"/>
    </row>
    <row r="30" spans="2:34" ht="39.75" customHeight="1" x14ac:dyDescent="0.25">
      <c r="B30" s="281"/>
      <c r="C30" s="651"/>
      <c r="D30" s="603"/>
      <c r="E30" s="573"/>
      <c r="F30" s="612"/>
      <c r="G30" s="516"/>
      <c r="H30" s="520"/>
      <c r="I30" s="519"/>
      <c r="J30" s="686"/>
      <c r="K30" s="315" t="s">
        <v>217</v>
      </c>
      <c r="L30" s="316" t="s">
        <v>257</v>
      </c>
      <c r="M30" s="573"/>
      <c r="N30" s="573"/>
      <c r="O30" s="577"/>
      <c r="P30" s="309"/>
      <c r="Q30" s="314"/>
      <c r="R30" s="318"/>
      <c r="T30" s="282"/>
      <c r="U30" s="767"/>
      <c r="V30" s="763"/>
      <c r="W30" s="763"/>
      <c r="X30" s="763"/>
      <c r="Y30" s="763"/>
      <c r="Z30" s="763"/>
      <c r="AA30" s="763"/>
      <c r="AB30" s="763"/>
      <c r="AC30" s="763"/>
      <c r="AD30" s="763"/>
      <c r="AE30" s="763"/>
      <c r="AF30" s="763"/>
      <c r="AG30" s="765"/>
      <c r="AH30" s="284"/>
    </row>
    <row r="31" spans="2:34" ht="39.75" customHeight="1" x14ac:dyDescent="0.25">
      <c r="B31" s="281"/>
      <c r="C31" s="651"/>
      <c r="D31" s="603"/>
      <c r="E31" s="573"/>
      <c r="F31" s="612"/>
      <c r="G31" s="516"/>
      <c r="H31" s="520"/>
      <c r="I31" s="519"/>
      <c r="J31" s="686"/>
      <c r="K31" s="315" t="s">
        <v>241</v>
      </c>
      <c r="L31" s="316" t="s">
        <v>258</v>
      </c>
      <c r="M31" s="573"/>
      <c r="N31" s="573"/>
      <c r="O31" s="577"/>
      <c r="P31" s="309"/>
      <c r="Q31" s="314"/>
      <c r="R31" s="318"/>
      <c r="T31" s="282"/>
      <c r="U31" s="767"/>
      <c r="V31" s="763"/>
      <c r="W31" s="763"/>
      <c r="X31" s="763"/>
      <c r="Y31" s="763"/>
      <c r="Z31" s="763"/>
      <c r="AA31" s="763"/>
      <c r="AB31" s="763"/>
      <c r="AC31" s="763"/>
      <c r="AD31" s="763"/>
      <c r="AE31" s="763"/>
      <c r="AF31" s="763"/>
      <c r="AG31" s="765"/>
      <c r="AH31" s="284"/>
    </row>
    <row r="32" spans="2:34" ht="39.75" customHeight="1" x14ac:dyDescent="0.25">
      <c r="B32" s="281"/>
      <c r="C32" s="651"/>
      <c r="D32" s="603"/>
      <c r="E32" s="574"/>
      <c r="F32" s="613"/>
      <c r="G32" s="593"/>
      <c r="H32" s="523"/>
      <c r="I32" s="524"/>
      <c r="J32" s="688"/>
      <c r="K32" s="319" t="s">
        <v>243</v>
      </c>
      <c r="L32" s="320" t="s">
        <v>259</v>
      </c>
      <c r="M32" s="574"/>
      <c r="N32" s="574"/>
      <c r="O32" s="578"/>
      <c r="P32" s="309"/>
      <c r="Q32" s="314"/>
      <c r="R32" s="318"/>
      <c r="T32" s="282"/>
      <c r="U32" s="767"/>
      <c r="V32" s="763"/>
      <c r="W32" s="763"/>
      <c r="X32" s="763"/>
      <c r="Y32" s="763"/>
      <c r="Z32" s="763"/>
      <c r="AA32" s="763"/>
      <c r="AB32" s="763"/>
      <c r="AC32" s="763"/>
      <c r="AD32" s="763"/>
      <c r="AE32" s="763"/>
      <c r="AF32" s="763"/>
      <c r="AG32" s="765"/>
      <c r="AH32" s="284"/>
    </row>
    <row r="33" spans="2:34" ht="39.75" customHeight="1" x14ac:dyDescent="0.25">
      <c r="B33" s="281"/>
      <c r="C33" s="651"/>
      <c r="D33" s="603"/>
      <c r="E33" s="615" t="s">
        <v>128</v>
      </c>
      <c r="F33" s="616">
        <f>+IF(SUM(N33:N67)=0,"",AVERAGE(N33:N67))</f>
        <v>94.428571428571431</v>
      </c>
      <c r="G33" s="630">
        <v>5</v>
      </c>
      <c r="H33" s="525" t="s">
        <v>188</v>
      </c>
      <c r="I33" s="526"/>
      <c r="J33" s="689" t="s">
        <v>189</v>
      </c>
      <c r="K33" s="321" t="s">
        <v>215</v>
      </c>
      <c r="L33" s="690" t="s">
        <v>260</v>
      </c>
      <c r="M33" s="572" t="s">
        <v>158</v>
      </c>
      <c r="N33" s="575">
        <v>95</v>
      </c>
      <c r="O33" s="582"/>
      <c r="P33" s="309"/>
      <c r="U33" s="766"/>
      <c r="V33" s="768"/>
      <c r="W33" s="768"/>
      <c r="X33" s="768"/>
      <c r="Y33" s="768"/>
      <c r="Z33" s="768"/>
      <c r="AA33" s="768"/>
      <c r="AB33" s="768"/>
      <c r="AC33" s="768"/>
      <c r="AD33" s="768"/>
      <c r="AE33" s="768"/>
      <c r="AF33" s="768"/>
      <c r="AG33" s="769">
        <f>IF(N33="","",N33)</f>
        <v>95</v>
      </c>
      <c r="AH33" s="284"/>
    </row>
    <row r="34" spans="2:34" ht="39.75" customHeight="1" x14ac:dyDescent="0.25">
      <c r="B34" s="281"/>
      <c r="C34" s="651"/>
      <c r="D34" s="603"/>
      <c r="E34" s="615"/>
      <c r="F34" s="616"/>
      <c r="G34" s="516"/>
      <c r="H34" s="520"/>
      <c r="I34" s="519"/>
      <c r="J34" s="686"/>
      <c r="K34" s="315" t="s">
        <v>216</v>
      </c>
      <c r="L34" s="691"/>
      <c r="M34" s="573"/>
      <c r="N34" s="573"/>
      <c r="O34" s="577"/>
      <c r="P34" s="309"/>
      <c r="Q34" s="314"/>
      <c r="R34" s="317"/>
      <c r="T34" s="282"/>
      <c r="U34" s="767"/>
      <c r="V34" s="763"/>
      <c r="W34" s="763"/>
      <c r="X34" s="763"/>
      <c r="Y34" s="763"/>
      <c r="Z34" s="763"/>
      <c r="AA34" s="763"/>
      <c r="AB34" s="763"/>
      <c r="AC34" s="763"/>
      <c r="AD34" s="763"/>
      <c r="AE34" s="763"/>
      <c r="AF34" s="763"/>
      <c r="AG34" s="765"/>
      <c r="AH34" s="284"/>
    </row>
    <row r="35" spans="2:34" ht="39.75" customHeight="1" x14ac:dyDescent="0.25">
      <c r="B35" s="281"/>
      <c r="C35" s="651"/>
      <c r="D35" s="603"/>
      <c r="E35" s="615"/>
      <c r="F35" s="616"/>
      <c r="G35" s="516"/>
      <c r="H35" s="520"/>
      <c r="I35" s="519"/>
      <c r="J35" s="686"/>
      <c r="K35" s="315" t="s">
        <v>217</v>
      </c>
      <c r="L35" s="691"/>
      <c r="M35" s="573"/>
      <c r="N35" s="573"/>
      <c r="O35" s="577"/>
      <c r="P35" s="309"/>
      <c r="Q35" s="314"/>
      <c r="R35" s="317"/>
      <c r="T35" s="282"/>
      <c r="U35" s="767"/>
      <c r="V35" s="763"/>
      <c r="W35" s="763"/>
      <c r="X35" s="763"/>
      <c r="Y35" s="763"/>
      <c r="Z35" s="763"/>
      <c r="AA35" s="763"/>
      <c r="AB35" s="763"/>
      <c r="AC35" s="763"/>
      <c r="AD35" s="763"/>
      <c r="AE35" s="763"/>
      <c r="AF35" s="763"/>
      <c r="AG35" s="765"/>
      <c r="AH35" s="284"/>
    </row>
    <row r="36" spans="2:34" ht="39.75" customHeight="1" x14ac:dyDescent="0.25">
      <c r="B36" s="281"/>
      <c r="C36" s="651"/>
      <c r="D36" s="603"/>
      <c r="E36" s="615"/>
      <c r="F36" s="616"/>
      <c r="G36" s="516"/>
      <c r="H36" s="520"/>
      <c r="I36" s="519"/>
      <c r="J36" s="686"/>
      <c r="K36" s="315" t="s">
        <v>241</v>
      </c>
      <c r="L36" s="691"/>
      <c r="M36" s="573"/>
      <c r="N36" s="573"/>
      <c r="O36" s="577"/>
      <c r="P36" s="309"/>
      <c r="Q36" s="314"/>
      <c r="R36" s="317"/>
      <c r="T36" s="282"/>
      <c r="U36" s="767"/>
      <c r="V36" s="763"/>
      <c r="W36" s="763"/>
      <c r="X36" s="763"/>
      <c r="Y36" s="763"/>
      <c r="Z36" s="763"/>
      <c r="AA36" s="763"/>
      <c r="AB36" s="763"/>
      <c r="AC36" s="763"/>
      <c r="AD36" s="763"/>
      <c r="AE36" s="763"/>
      <c r="AF36" s="763"/>
      <c r="AG36" s="765"/>
      <c r="AH36" s="284"/>
    </row>
    <row r="37" spans="2:34" ht="39.75" customHeight="1" x14ac:dyDescent="0.25">
      <c r="B37" s="281"/>
      <c r="C37" s="651"/>
      <c r="D37" s="603"/>
      <c r="E37" s="615"/>
      <c r="F37" s="616"/>
      <c r="G37" s="517"/>
      <c r="H37" s="527"/>
      <c r="I37" s="528"/>
      <c r="J37" s="687"/>
      <c r="K37" s="315" t="s">
        <v>243</v>
      </c>
      <c r="L37" s="691"/>
      <c r="M37" s="580"/>
      <c r="N37" s="580"/>
      <c r="O37" s="583"/>
      <c r="P37" s="309"/>
      <c r="Q37" s="314"/>
      <c r="R37" s="317"/>
      <c r="T37" s="282"/>
      <c r="U37" s="767"/>
      <c r="V37" s="763"/>
      <c r="W37" s="763"/>
      <c r="X37" s="763"/>
      <c r="Y37" s="763"/>
      <c r="Z37" s="763"/>
      <c r="AA37" s="763"/>
      <c r="AB37" s="763"/>
      <c r="AC37" s="763"/>
      <c r="AD37" s="763"/>
      <c r="AE37" s="763"/>
      <c r="AF37" s="763"/>
      <c r="AG37" s="765"/>
      <c r="AH37" s="284"/>
    </row>
    <row r="38" spans="2:34" ht="39.75" customHeight="1" x14ac:dyDescent="0.25">
      <c r="B38" s="281"/>
      <c r="C38" s="651"/>
      <c r="D38" s="603"/>
      <c r="E38" s="615"/>
      <c r="F38" s="617"/>
      <c r="G38" s="630">
        <v>6</v>
      </c>
      <c r="H38" s="586" t="s">
        <v>1018</v>
      </c>
      <c r="I38" s="587"/>
      <c r="J38" s="680" t="s">
        <v>90</v>
      </c>
      <c r="K38" s="315" t="s">
        <v>215</v>
      </c>
      <c r="L38" s="316" t="s">
        <v>261</v>
      </c>
      <c r="M38" s="584" t="s">
        <v>158</v>
      </c>
      <c r="N38" s="585">
        <v>100</v>
      </c>
      <c r="O38" s="576"/>
      <c r="P38" s="309"/>
      <c r="Q38" s="314"/>
      <c r="T38" s="282"/>
      <c r="U38" s="766"/>
      <c r="V38" s="768"/>
      <c r="W38" s="768"/>
      <c r="X38" s="768"/>
      <c r="Y38" s="768"/>
      <c r="Z38" s="768"/>
      <c r="AA38" s="768"/>
      <c r="AB38" s="768"/>
      <c r="AC38" s="768"/>
      <c r="AD38" s="768"/>
      <c r="AE38" s="768"/>
      <c r="AF38" s="768"/>
      <c r="AG38" s="769">
        <f>IF(N38="","",N38)</f>
        <v>100</v>
      </c>
      <c r="AH38" s="284"/>
    </row>
    <row r="39" spans="2:34" ht="39.75" customHeight="1" x14ac:dyDescent="0.25">
      <c r="B39" s="281"/>
      <c r="C39" s="651"/>
      <c r="D39" s="603"/>
      <c r="E39" s="615"/>
      <c r="F39" s="617"/>
      <c r="G39" s="516"/>
      <c r="H39" s="588"/>
      <c r="I39" s="589"/>
      <c r="J39" s="681"/>
      <c r="K39" s="315" t="s">
        <v>216</v>
      </c>
      <c r="L39" s="316" t="s">
        <v>262</v>
      </c>
      <c r="M39" s="573"/>
      <c r="N39" s="573"/>
      <c r="O39" s="577"/>
      <c r="P39" s="309"/>
      <c r="Q39" s="314"/>
      <c r="T39" s="282"/>
      <c r="U39" s="767"/>
      <c r="V39" s="763"/>
      <c r="W39" s="763"/>
      <c r="X39" s="763"/>
      <c r="Y39" s="763"/>
      <c r="Z39" s="763"/>
      <c r="AA39" s="763"/>
      <c r="AB39" s="763"/>
      <c r="AC39" s="763"/>
      <c r="AD39" s="763"/>
      <c r="AE39" s="763"/>
      <c r="AF39" s="763"/>
      <c r="AG39" s="765"/>
      <c r="AH39" s="284"/>
    </row>
    <row r="40" spans="2:34" ht="39.75" customHeight="1" x14ac:dyDescent="0.25">
      <c r="B40" s="281"/>
      <c r="C40" s="651"/>
      <c r="D40" s="603"/>
      <c r="E40" s="615"/>
      <c r="F40" s="617"/>
      <c r="G40" s="516"/>
      <c r="H40" s="588"/>
      <c r="I40" s="589"/>
      <c r="J40" s="681"/>
      <c r="K40" s="315" t="s">
        <v>217</v>
      </c>
      <c r="L40" s="316" t="s">
        <v>263</v>
      </c>
      <c r="M40" s="573"/>
      <c r="N40" s="573"/>
      <c r="O40" s="577"/>
      <c r="P40" s="309"/>
      <c r="Q40" s="314"/>
      <c r="T40" s="282"/>
      <c r="U40" s="767"/>
      <c r="V40" s="763"/>
      <c r="W40" s="763"/>
      <c r="X40" s="763"/>
      <c r="Y40" s="763"/>
      <c r="Z40" s="763"/>
      <c r="AA40" s="763"/>
      <c r="AB40" s="763"/>
      <c r="AC40" s="763"/>
      <c r="AD40" s="763"/>
      <c r="AE40" s="763"/>
      <c r="AF40" s="763"/>
      <c r="AG40" s="765"/>
      <c r="AH40" s="284"/>
    </row>
    <row r="41" spans="2:34" ht="39.75" customHeight="1" x14ac:dyDescent="0.25">
      <c r="B41" s="281"/>
      <c r="C41" s="651"/>
      <c r="D41" s="603"/>
      <c r="E41" s="615"/>
      <c r="F41" s="617"/>
      <c r="G41" s="516"/>
      <c r="H41" s="588"/>
      <c r="I41" s="589"/>
      <c r="J41" s="681"/>
      <c r="K41" s="315" t="s">
        <v>241</v>
      </c>
      <c r="L41" s="316" t="s">
        <v>264</v>
      </c>
      <c r="M41" s="573"/>
      <c r="N41" s="573"/>
      <c r="O41" s="577"/>
      <c r="P41" s="309"/>
      <c r="Q41" s="314"/>
      <c r="T41" s="282"/>
      <c r="U41" s="767"/>
      <c r="V41" s="763"/>
      <c r="W41" s="763"/>
      <c r="X41" s="763"/>
      <c r="Y41" s="763"/>
      <c r="Z41" s="763"/>
      <c r="AA41" s="763"/>
      <c r="AB41" s="763"/>
      <c r="AC41" s="763"/>
      <c r="AD41" s="763"/>
      <c r="AE41" s="763"/>
      <c r="AF41" s="763"/>
      <c r="AG41" s="765"/>
      <c r="AH41" s="284"/>
    </row>
    <row r="42" spans="2:34" ht="39.75" customHeight="1" x14ac:dyDescent="0.25">
      <c r="B42" s="281"/>
      <c r="C42" s="651"/>
      <c r="D42" s="603"/>
      <c r="E42" s="615"/>
      <c r="F42" s="617"/>
      <c r="G42" s="517"/>
      <c r="H42" s="590"/>
      <c r="I42" s="591"/>
      <c r="J42" s="682"/>
      <c r="K42" s="315" t="s">
        <v>243</v>
      </c>
      <c r="L42" s="316" t="s">
        <v>265</v>
      </c>
      <c r="M42" s="580"/>
      <c r="N42" s="580"/>
      <c r="O42" s="583"/>
      <c r="P42" s="309"/>
      <c r="Q42" s="314"/>
      <c r="T42" s="282"/>
      <c r="U42" s="767"/>
      <c r="V42" s="763"/>
      <c r="W42" s="763"/>
      <c r="X42" s="763"/>
      <c r="Y42" s="763"/>
      <c r="Z42" s="763"/>
      <c r="AA42" s="763"/>
      <c r="AB42" s="763"/>
      <c r="AC42" s="763"/>
      <c r="AD42" s="763"/>
      <c r="AE42" s="763"/>
      <c r="AF42" s="763"/>
      <c r="AG42" s="765"/>
      <c r="AH42" s="284"/>
    </row>
    <row r="43" spans="2:34" ht="39.75" customHeight="1" x14ac:dyDescent="0.25">
      <c r="B43" s="281"/>
      <c r="C43" s="651"/>
      <c r="D43" s="603"/>
      <c r="E43" s="615"/>
      <c r="F43" s="617"/>
      <c r="G43" s="630">
        <v>7</v>
      </c>
      <c r="H43" s="586" t="s">
        <v>1019</v>
      </c>
      <c r="I43" s="587"/>
      <c r="J43" s="680" t="s">
        <v>90</v>
      </c>
      <c r="K43" s="315" t="s">
        <v>215</v>
      </c>
      <c r="L43" s="316" t="s">
        <v>266</v>
      </c>
      <c r="M43" s="584" t="s">
        <v>158</v>
      </c>
      <c r="N43" s="585">
        <v>100</v>
      </c>
      <c r="O43" s="576"/>
      <c r="P43" s="309"/>
      <c r="T43" s="282"/>
      <c r="U43" s="766"/>
      <c r="V43" s="768"/>
      <c r="W43" s="768"/>
      <c r="X43" s="768"/>
      <c r="Y43" s="768"/>
      <c r="Z43" s="768"/>
      <c r="AA43" s="768"/>
      <c r="AB43" s="768"/>
      <c r="AC43" s="768"/>
      <c r="AD43" s="768"/>
      <c r="AE43" s="768"/>
      <c r="AF43" s="768"/>
      <c r="AG43" s="769">
        <f>IF(N43="","",N43)</f>
        <v>100</v>
      </c>
      <c r="AH43" s="284"/>
    </row>
    <row r="44" spans="2:34" ht="39.75" customHeight="1" x14ac:dyDescent="0.25">
      <c r="B44" s="281"/>
      <c r="C44" s="651"/>
      <c r="D44" s="603"/>
      <c r="E44" s="615"/>
      <c r="F44" s="617"/>
      <c r="G44" s="516"/>
      <c r="H44" s="588"/>
      <c r="I44" s="589"/>
      <c r="J44" s="681"/>
      <c r="K44" s="315" t="s">
        <v>216</v>
      </c>
      <c r="L44" s="316" t="s">
        <v>267</v>
      </c>
      <c r="M44" s="573"/>
      <c r="N44" s="573"/>
      <c r="O44" s="577"/>
      <c r="P44" s="309"/>
      <c r="T44" s="282"/>
      <c r="U44" s="767"/>
      <c r="V44" s="763"/>
      <c r="W44" s="763"/>
      <c r="X44" s="763"/>
      <c r="Y44" s="763"/>
      <c r="Z44" s="763"/>
      <c r="AA44" s="763"/>
      <c r="AB44" s="763"/>
      <c r="AC44" s="763"/>
      <c r="AD44" s="763"/>
      <c r="AE44" s="763"/>
      <c r="AF44" s="763"/>
      <c r="AG44" s="765"/>
      <c r="AH44" s="284"/>
    </row>
    <row r="45" spans="2:34" ht="39.75" customHeight="1" x14ac:dyDescent="0.25">
      <c r="B45" s="281"/>
      <c r="C45" s="651"/>
      <c r="D45" s="603"/>
      <c r="E45" s="615"/>
      <c r="F45" s="617"/>
      <c r="G45" s="516"/>
      <c r="H45" s="588"/>
      <c r="I45" s="589"/>
      <c r="J45" s="681"/>
      <c r="K45" s="315" t="s">
        <v>217</v>
      </c>
      <c r="L45" s="316" t="s">
        <v>268</v>
      </c>
      <c r="M45" s="573"/>
      <c r="N45" s="573"/>
      <c r="O45" s="577"/>
      <c r="P45" s="309"/>
      <c r="T45" s="282"/>
      <c r="U45" s="767"/>
      <c r="V45" s="763"/>
      <c r="W45" s="763"/>
      <c r="X45" s="763"/>
      <c r="Y45" s="763"/>
      <c r="Z45" s="763"/>
      <c r="AA45" s="763"/>
      <c r="AB45" s="763"/>
      <c r="AC45" s="763"/>
      <c r="AD45" s="763"/>
      <c r="AE45" s="763"/>
      <c r="AF45" s="763"/>
      <c r="AG45" s="765"/>
      <c r="AH45" s="284"/>
    </row>
    <row r="46" spans="2:34" ht="39.75" customHeight="1" x14ac:dyDescent="0.25">
      <c r="B46" s="281"/>
      <c r="C46" s="651"/>
      <c r="D46" s="603"/>
      <c r="E46" s="615"/>
      <c r="F46" s="617"/>
      <c r="G46" s="516"/>
      <c r="H46" s="588"/>
      <c r="I46" s="589"/>
      <c r="J46" s="681"/>
      <c r="K46" s="315" t="s">
        <v>241</v>
      </c>
      <c r="L46" s="316" t="s">
        <v>269</v>
      </c>
      <c r="M46" s="573"/>
      <c r="N46" s="573"/>
      <c r="O46" s="577"/>
      <c r="P46" s="309"/>
      <c r="T46" s="282"/>
      <c r="U46" s="767"/>
      <c r="V46" s="763"/>
      <c r="W46" s="763"/>
      <c r="X46" s="763"/>
      <c r="Y46" s="763"/>
      <c r="Z46" s="763"/>
      <c r="AA46" s="763"/>
      <c r="AB46" s="763"/>
      <c r="AC46" s="763"/>
      <c r="AD46" s="763"/>
      <c r="AE46" s="763"/>
      <c r="AF46" s="763"/>
      <c r="AG46" s="765"/>
      <c r="AH46" s="284"/>
    </row>
    <row r="47" spans="2:34" ht="51.75" customHeight="1" x14ac:dyDescent="0.25">
      <c r="B47" s="281"/>
      <c r="C47" s="651"/>
      <c r="D47" s="603"/>
      <c r="E47" s="615"/>
      <c r="F47" s="617"/>
      <c r="G47" s="517"/>
      <c r="H47" s="590"/>
      <c r="I47" s="591"/>
      <c r="J47" s="682"/>
      <c r="K47" s="315" t="s">
        <v>243</v>
      </c>
      <c r="L47" s="316" t="s">
        <v>270</v>
      </c>
      <c r="M47" s="580"/>
      <c r="N47" s="580"/>
      <c r="O47" s="583"/>
      <c r="P47" s="309"/>
      <c r="T47" s="282"/>
      <c r="U47" s="767"/>
      <c r="V47" s="763"/>
      <c r="W47" s="763"/>
      <c r="X47" s="763"/>
      <c r="Y47" s="763"/>
      <c r="Z47" s="763"/>
      <c r="AA47" s="763"/>
      <c r="AB47" s="763"/>
      <c r="AC47" s="763"/>
      <c r="AD47" s="763"/>
      <c r="AE47" s="763"/>
      <c r="AF47" s="763"/>
      <c r="AG47" s="765"/>
      <c r="AH47" s="284"/>
    </row>
    <row r="48" spans="2:34" ht="39.75" customHeight="1" x14ac:dyDescent="0.25">
      <c r="B48" s="281"/>
      <c r="C48" s="651"/>
      <c r="D48" s="603"/>
      <c r="E48" s="615"/>
      <c r="F48" s="617"/>
      <c r="G48" s="630">
        <v>8</v>
      </c>
      <c r="H48" s="586" t="s">
        <v>1020</v>
      </c>
      <c r="I48" s="587"/>
      <c r="J48" s="680" t="s">
        <v>90</v>
      </c>
      <c r="K48" s="315" t="s">
        <v>215</v>
      </c>
      <c r="L48" s="316" t="s">
        <v>271</v>
      </c>
      <c r="M48" s="584" t="s">
        <v>158</v>
      </c>
      <c r="N48" s="585">
        <v>100</v>
      </c>
      <c r="O48" s="576"/>
      <c r="P48" s="309"/>
      <c r="T48" s="282"/>
      <c r="U48" s="766"/>
      <c r="V48" s="768"/>
      <c r="W48" s="768"/>
      <c r="X48" s="768"/>
      <c r="Y48" s="768"/>
      <c r="Z48" s="768"/>
      <c r="AA48" s="768"/>
      <c r="AB48" s="768"/>
      <c r="AC48" s="768"/>
      <c r="AD48" s="768"/>
      <c r="AE48" s="768"/>
      <c r="AF48" s="768"/>
      <c r="AG48" s="769">
        <f>IF(N48="","",N48)</f>
        <v>100</v>
      </c>
      <c r="AH48" s="284"/>
    </row>
    <row r="49" spans="2:34" ht="39.75" customHeight="1" x14ac:dyDescent="0.25">
      <c r="B49" s="281"/>
      <c r="C49" s="651"/>
      <c r="D49" s="603"/>
      <c r="E49" s="615"/>
      <c r="F49" s="617"/>
      <c r="G49" s="516"/>
      <c r="H49" s="588"/>
      <c r="I49" s="589"/>
      <c r="J49" s="681"/>
      <c r="K49" s="315" t="s">
        <v>216</v>
      </c>
      <c r="L49" s="316" t="s">
        <v>272</v>
      </c>
      <c r="M49" s="573"/>
      <c r="N49" s="573"/>
      <c r="O49" s="577"/>
      <c r="P49" s="309"/>
      <c r="T49" s="282"/>
      <c r="U49" s="767"/>
      <c r="V49" s="763"/>
      <c r="W49" s="763"/>
      <c r="X49" s="763"/>
      <c r="Y49" s="763"/>
      <c r="Z49" s="763"/>
      <c r="AA49" s="763"/>
      <c r="AB49" s="763"/>
      <c r="AC49" s="763"/>
      <c r="AD49" s="763"/>
      <c r="AE49" s="763"/>
      <c r="AF49" s="763"/>
      <c r="AG49" s="765"/>
      <c r="AH49" s="284"/>
    </row>
    <row r="50" spans="2:34" ht="39.75" customHeight="1" x14ac:dyDescent="0.25">
      <c r="B50" s="281"/>
      <c r="C50" s="651"/>
      <c r="D50" s="603"/>
      <c r="E50" s="615"/>
      <c r="F50" s="617"/>
      <c r="G50" s="516"/>
      <c r="H50" s="588"/>
      <c r="I50" s="589"/>
      <c r="J50" s="681"/>
      <c r="K50" s="315" t="s">
        <v>217</v>
      </c>
      <c r="L50" s="316" t="s">
        <v>273</v>
      </c>
      <c r="M50" s="573"/>
      <c r="N50" s="573"/>
      <c r="O50" s="577"/>
      <c r="P50" s="309"/>
      <c r="T50" s="282"/>
      <c r="U50" s="767"/>
      <c r="V50" s="763"/>
      <c r="W50" s="763"/>
      <c r="X50" s="763"/>
      <c r="Y50" s="763"/>
      <c r="Z50" s="763"/>
      <c r="AA50" s="763"/>
      <c r="AB50" s="763"/>
      <c r="AC50" s="763"/>
      <c r="AD50" s="763"/>
      <c r="AE50" s="763"/>
      <c r="AF50" s="763"/>
      <c r="AG50" s="765"/>
      <c r="AH50" s="284"/>
    </row>
    <row r="51" spans="2:34" ht="39.75" customHeight="1" x14ac:dyDescent="0.25">
      <c r="B51" s="281"/>
      <c r="C51" s="651"/>
      <c r="D51" s="603"/>
      <c r="E51" s="615"/>
      <c r="F51" s="617"/>
      <c r="G51" s="516"/>
      <c r="H51" s="588"/>
      <c r="I51" s="589"/>
      <c r="J51" s="681"/>
      <c r="K51" s="315" t="s">
        <v>241</v>
      </c>
      <c r="L51" s="316" t="s">
        <v>274</v>
      </c>
      <c r="M51" s="573"/>
      <c r="N51" s="573"/>
      <c r="O51" s="577"/>
      <c r="P51" s="309"/>
      <c r="T51" s="282"/>
      <c r="U51" s="767"/>
      <c r="V51" s="763"/>
      <c r="W51" s="763"/>
      <c r="X51" s="763"/>
      <c r="Y51" s="763"/>
      <c r="Z51" s="763"/>
      <c r="AA51" s="763"/>
      <c r="AB51" s="763"/>
      <c r="AC51" s="763"/>
      <c r="AD51" s="763"/>
      <c r="AE51" s="763"/>
      <c r="AF51" s="763"/>
      <c r="AG51" s="765"/>
      <c r="AH51" s="284"/>
    </row>
    <row r="52" spans="2:34" ht="39.75" customHeight="1" x14ac:dyDescent="0.25">
      <c r="B52" s="281"/>
      <c r="C52" s="651"/>
      <c r="D52" s="603"/>
      <c r="E52" s="615"/>
      <c r="F52" s="617"/>
      <c r="G52" s="517"/>
      <c r="H52" s="590"/>
      <c r="I52" s="591"/>
      <c r="J52" s="682"/>
      <c r="K52" s="315" t="s">
        <v>243</v>
      </c>
      <c r="L52" s="316" t="s">
        <v>275</v>
      </c>
      <c r="M52" s="580"/>
      <c r="N52" s="580"/>
      <c r="O52" s="583"/>
      <c r="P52" s="309"/>
      <c r="T52" s="282"/>
      <c r="U52" s="767"/>
      <c r="V52" s="763"/>
      <c r="W52" s="763"/>
      <c r="X52" s="763"/>
      <c r="Y52" s="763"/>
      <c r="Z52" s="763"/>
      <c r="AA52" s="763"/>
      <c r="AB52" s="763"/>
      <c r="AC52" s="763"/>
      <c r="AD52" s="763"/>
      <c r="AE52" s="763"/>
      <c r="AF52" s="763"/>
      <c r="AG52" s="765"/>
      <c r="AH52" s="284"/>
    </row>
    <row r="53" spans="2:34" ht="39.75" customHeight="1" x14ac:dyDescent="0.25">
      <c r="B53" s="281"/>
      <c r="C53" s="651"/>
      <c r="D53" s="603"/>
      <c r="E53" s="615"/>
      <c r="F53" s="617"/>
      <c r="G53" s="630">
        <v>9</v>
      </c>
      <c r="H53" s="586" t="s">
        <v>1021</v>
      </c>
      <c r="I53" s="587"/>
      <c r="J53" s="680" t="s">
        <v>90</v>
      </c>
      <c r="K53" s="315" t="s">
        <v>215</v>
      </c>
      <c r="L53" s="316" t="s">
        <v>276</v>
      </c>
      <c r="M53" s="584" t="s">
        <v>158</v>
      </c>
      <c r="N53" s="585">
        <v>91</v>
      </c>
      <c r="O53" s="576"/>
      <c r="P53" s="309"/>
      <c r="T53" s="282"/>
      <c r="U53" s="766"/>
      <c r="V53" s="768"/>
      <c r="W53" s="768"/>
      <c r="X53" s="768"/>
      <c r="Y53" s="768"/>
      <c r="Z53" s="768"/>
      <c r="AA53" s="768"/>
      <c r="AB53" s="768"/>
      <c r="AC53" s="768"/>
      <c r="AD53" s="768"/>
      <c r="AE53" s="768"/>
      <c r="AF53" s="768"/>
      <c r="AG53" s="769">
        <f>IF(N53="","",N53)</f>
        <v>91</v>
      </c>
      <c r="AH53" s="284"/>
    </row>
    <row r="54" spans="2:34" ht="39.75" customHeight="1" x14ac:dyDescent="0.25">
      <c r="B54" s="281"/>
      <c r="C54" s="651"/>
      <c r="D54" s="603"/>
      <c r="E54" s="615"/>
      <c r="F54" s="617"/>
      <c r="G54" s="516"/>
      <c r="H54" s="588"/>
      <c r="I54" s="589"/>
      <c r="J54" s="681"/>
      <c r="K54" s="315" t="s">
        <v>216</v>
      </c>
      <c r="L54" s="316" t="s">
        <v>277</v>
      </c>
      <c r="M54" s="573"/>
      <c r="N54" s="573"/>
      <c r="O54" s="577"/>
      <c r="P54" s="309"/>
      <c r="T54" s="282"/>
      <c r="U54" s="767"/>
      <c r="V54" s="763"/>
      <c r="W54" s="763"/>
      <c r="X54" s="763"/>
      <c r="Y54" s="763"/>
      <c r="Z54" s="763"/>
      <c r="AA54" s="763"/>
      <c r="AB54" s="763"/>
      <c r="AC54" s="763"/>
      <c r="AD54" s="763"/>
      <c r="AE54" s="763"/>
      <c r="AF54" s="763"/>
      <c r="AG54" s="765"/>
      <c r="AH54" s="284"/>
    </row>
    <row r="55" spans="2:34" ht="39.75" customHeight="1" x14ac:dyDescent="0.25">
      <c r="B55" s="281"/>
      <c r="C55" s="651"/>
      <c r="D55" s="603"/>
      <c r="E55" s="615"/>
      <c r="F55" s="617"/>
      <c r="G55" s="516"/>
      <c r="H55" s="588"/>
      <c r="I55" s="589"/>
      <c r="J55" s="681"/>
      <c r="K55" s="315" t="s">
        <v>217</v>
      </c>
      <c r="L55" s="316" t="s">
        <v>278</v>
      </c>
      <c r="M55" s="573"/>
      <c r="N55" s="573"/>
      <c r="O55" s="577"/>
      <c r="P55" s="309"/>
      <c r="T55" s="282"/>
      <c r="U55" s="767"/>
      <c r="V55" s="763"/>
      <c r="W55" s="763"/>
      <c r="X55" s="763"/>
      <c r="Y55" s="763"/>
      <c r="Z55" s="763"/>
      <c r="AA55" s="763"/>
      <c r="AB55" s="763"/>
      <c r="AC55" s="763"/>
      <c r="AD55" s="763"/>
      <c r="AE55" s="763"/>
      <c r="AF55" s="763"/>
      <c r="AG55" s="765"/>
      <c r="AH55" s="284"/>
    </row>
    <row r="56" spans="2:34" ht="39.75" customHeight="1" x14ac:dyDescent="0.25">
      <c r="B56" s="281"/>
      <c r="C56" s="651"/>
      <c r="D56" s="603"/>
      <c r="E56" s="615"/>
      <c r="F56" s="617"/>
      <c r="G56" s="516"/>
      <c r="H56" s="588"/>
      <c r="I56" s="589"/>
      <c r="J56" s="681"/>
      <c r="K56" s="315" t="s">
        <v>241</v>
      </c>
      <c r="L56" s="316" t="s">
        <v>279</v>
      </c>
      <c r="M56" s="573"/>
      <c r="N56" s="573"/>
      <c r="O56" s="577"/>
      <c r="P56" s="309"/>
      <c r="T56" s="282"/>
      <c r="U56" s="767"/>
      <c r="V56" s="763"/>
      <c r="W56" s="763"/>
      <c r="X56" s="763"/>
      <c r="Y56" s="763"/>
      <c r="Z56" s="763"/>
      <c r="AA56" s="763"/>
      <c r="AB56" s="763"/>
      <c r="AC56" s="763"/>
      <c r="AD56" s="763"/>
      <c r="AE56" s="763"/>
      <c r="AF56" s="763"/>
      <c r="AG56" s="765"/>
      <c r="AH56" s="284"/>
    </row>
    <row r="57" spans="2:34" ht="39.75" customHeight="1" x14ac:dyDescent="0.25">
      <c r="B57" s="281"/>
      <c r="C57" s="651"/>
      <c r="D57" s="603"/>
      <c r="E57" s="615"/>
      <c r="F57" s="617"/>
      <c r="G57" s="517"/>
      <c r="H57" s="590"/>
      <c r="I57" s="591"/>
      <c r="J57" s="682"/>
      <c r="K57" s="315" t="s">
        <v>243</v>
      </c>
      <c r="L57" s="316" t="s">
        <v>280</v>
      </c>
      <c r="M57" s="580"/>
      <c r="N57" s="580"/>
      <c r="O57" s="583"/>
      <c r="P57" s="309"/>
      <c r="T57" s="282"/>
      <c r="U57" s="767"/>
      <c r="V57" s="763"/>
      <c r="W57" s="763"/>
      <c r="X57" s="763"/>
      <c r="Y57" s="763"/>
      <c r="Z57" s="763"/>
      <c r="AA57" s="763"/>
      <c r="AB57" s="763"/>
      <c r="AC57" s="763"/>
      <c r="AD57" s="763"/>
      <c r="AE57" s="763"/>
      <c r="AF57" s="763"/>
      <c r="AG57" s="765"/>
      <c r="AH57" s="284"/>
    </row>
    <row r="58" spans="2:34" ht="39.75" customHeight="1" x14ac:dyDescent="0.25">
      <c r="B58" s="281"/>
      <c r="C58" s="651"/>
      <c r="D58" s="603"/>
      <c r="E58" s="615"/>
      <c r="F58" s="617"/>
      <c r="G58" s="630">
        <v>10</v>
      </c>
      <c r="H58" s="586" t="s">
        <v>1022</v>
      </c>
      <c r="I58" s="587"/>
      <c r="J58" s="680" t="s">
        <v>90</v>
      </c>
      <c r="K58" s="315" t="s">
        <v>215</v>
      </c>
      <c r="L58" s="316" t="s">
        <v>281</v>
      </c>
      <c r="M58" s="584" t="s">
        <v>158</v>
      </c>
      <c r="N58" s="585">
        <v>80</v>
      </c>
      <c r="O58" s="576"/>
      <c r="P58" s="309"/>
      <c r="T58" s="282"/>
      <c r="U58" s="766"/>
      <c r="V58" s="768"/>
      <c r="W58" s="768"/>
      <c r="X58" s="768"/>
      <c r="Y58" s="768"/>
      <c r="Z58" s="768"/>
      <c r="AA58" s="768"/>
      <c r="AB58" s="768"/>
      <c r="AC58" s="768"/>
      <c r="AD58" s="768"/>
      <c r="AE58" s="768"/>
      <c r="AF58" s="768"/>
      <c r="AG58" s="769">
        <f>IF(N58="","",N58)</f>
        <v>80</v>
      </c>
      <c r="AH58" s="284"/>
    </row>
    <row r="59" spans="2:34" ht="39.75" customHeight="1" x14ac:dyDescent="0.25">
      <c r="B59" s="281"/>
      <c r="C59" s="651"/>
      <c r="D59" s="603"/>
      <c r="E59" s="615"/>
      <c r="F59" s="617"/>
      <c r="G59" s="516"/>
      <c r="H59" s="588"/>
      <c r="I59" s="589"/>
      <c r="J59" s="681"/>
      <c r="K59" s="315" t="s">
        <v>216</v>
      </c>
      <c r="L59" s="316" t="s">
        <v>282</v>
      </c>
      <c r="M59" s="573"/>
      <c r="N59" s="573"/>
      <c r="O59" s="577"/>
      <c r="P59" s="309"/>
      <c r="T59" s="282"/>
      <c r="U59" s="767"/>
      <c r="V59" s="763"/>
      <c r="W59" s="763"/>
      <c r="X59" s="763"/>
      <c r="Y59" s="763"/>
      <c r="Z59" s="763"/>
      <c r="AA59" s="763"/>
      <c r="AB59" s="763"/>
      <c r="AC59" s="763"/>
      <c r="AD59" s="763"/>
      <c r="AE59" s="763"/>
      <c r="AF59" s="763"/>
      <c r="AG59" s="765"/>
      <c r="AH59" s="284"/>
    </row>
    <row r="60" spans="2:34" ht="39.75" customHeight="1" x14ac:dyDescent="0.25">
      <c r="B60" s="281"/>
      <c r="C60" s="651"/>
      <c r="D60" s="603"/>
      <c r="E60" s="615"/>
      <c r="F60" s="617"/>
      <c r="G60" s="516"/>
      <c r="H60" s="588"/>
      <c r="I60" s="589"/>
      <c r="J60" s="681"/>
      <c r="K60" s="315" t="s">
        <v>217</v>
      </c>
      <c r="L60" s="316" t="s">
        <v>283</v>
      </c>
      <c r="M60" s="573"/>
      <c r="N60" s="573"/>
      <c r="O60" s="577"/>
      <c r="P60" s="309"/>
      <c r="T60" s="282"/>
      <c r="U60" s="767"/>
      <c r="V60" s="763"/>
      <c r="W60" s="763"/>
      <c r="X60" s="763"/>
      <c r="Y60" s="763"/>
      <c r="Z60" s="763"/>
      <c r="AA60" s="763"/>
      <c r="AB60" s="763"/>
      <c r="AC60" s="763"/>
      <c r="AD60" s="763"/>
      <c r="AE60" s="763"/>
      <c r="AF60" s="763"/>
      <c r="AG60" s="765"/>
      <c r="AH60" s="284"/>
    </row>
    <row r="61" spans="2:34" ht="39.75" customHeight="1" x14ac:dyDescent="0.25">
      <c r="B61" s="281"/>
      <c r="C61" s="651"/>
      <c r="D61" s="603"/>
      <c r="E61" s="615"/>
      <c r="F61" s="617"/>
      <c r="G61" s="516"/>
      <c r="H61" s="588"/>
      <c r="I61" s="589"/>
      <c r="J61" s="681"/>
      <c r="K61" s="315" t="s">
        <v>241</v>
      </c>
      <c r="L61" s="316" t="s">
        <v>284</v>
      </c>
      <c r="M61" s="573"/>
      <c r="N61" s="573"/>
      <c r="O61" s="577"/>
      <c r="P61" s="309"/>
      <c r="T61" s="282"/>
      <c r="U61" s="767"/>
      <c r="V61" s="763"/>
      <c r="W61" s="763"/>
      <c r="X61" s="763"/>
      <c r="Y61" s="763"/>
      <c r="Z61" s="763"/>
      <c r="AA61" s="763"/>
      <c r="AB61" s="763"/>
      <c r="AC61" s="763"/>
      <c r="AD61" s="763"/>
      <c r="AE61" s="763"/>
      <c r="AF61" s="763"/>
      <c r="AG61" s="765"/>
      <c r="AH61" s="284"/>
    </row>
    <row r="62" spans="2:34" ht="54" customHeight="1" x14ac:dyDescent="0.25">
      <c r="B62" s="281"/>
      <c r="C62" s="651"/>
      <c r="D62" s="603"/>
      <c r="E62" s="615"/>
      <c r="F62" s="617"/>
      <c r="G62" s="517"/>
      <c r="H62" s="590"/>
      <c r="I62" s="591"/>
      <c r="J62" s="682"/>
      <c r="K62" s="315" t="s">
        <v>243</v>
      </c>
      <c r="L62" s="316" t="s">
        <v>285</v>
      </c>
      <c r="M62" s="580"/>
      <c r="N62" s="580"/>
      <c r="O62" s="583"/>
      <c r="P62" s="309"/>
      <c r="T62" s="282"/>
      <c r="U62" s="767"/>
      <c r="V62" s="763"/>
      <c r="W62" s="763"/>
      <c r="X62" s="763"/>
      <c r="Y62" s="763"/>
      <c r="Z62" s="763"/>
      <c r="AA62" s="763"/>
      <c r="AB62" s="763"/>
      <c r="AC62" s="763"/>
      <c r="AD62" s="763"/>
      <c r="AE62" s="763"/>
      <c r="AF62" s="763"/>
      <c r="AG62" s="765"/>
      <c r="AH62" s="284"/>
    </row>
    <row r="63" spans="2:34" ht="39.75" customHeight="1" x14ac:dyDescent="0.25">
      <c r="B63" s="281"/>
      <c r="C63" s="651"/>
      <c r="D63" s="603"/>
      <c r="E63" s="615"/>
      <c r="F63" s="617"/>
      <c r="G63" s="630">
        <v>11</v>
      </c>
      <c r="H63" s="525" t="s">
        <v>169</v>
      </c>
      <c r="I63" s="526"/>
      <c r="J63" s="680" t="s">
        <v>157</v>
      </c>
      <c r="K63" s="315" t="s">
        <v>215</v>
      </c>
      <c r="L63" s="316" t="s">
        <v>286</v>
      </c>
      <c r="M63" s="584" t="s">
        <v>158</v>
      </c>
      <c r="N63" s="585">
        <v>95</v>
      </c>
      <c r="O63" s="576"/>
      <c r="P63" s="309"/>
      <c r="T63" s="282"/>
      <c r="U63" s="766"/>
      <c r="V63" s="768"/>
      <c r="W63" s="768"/>
      <c r="X63" s="768"/>
      <c r="Y63" s="768"/>
      <c r="Z63" s="768"/>
      <c r="AA63" s="768"/>
      <c r="AB63" s="768">
        <f>IF(N63="","",N63)</f>
        <v>95</v>
      </c>
      <c r="AC63" s="768"/>
      <c r="AD63" s="768"/>
      <c r="AE63" s="768"/>
      <c r="AF63" s="768"/>
      <c r="AG63" s="769">
        <f>IF(N63="","",N63)</f>
        <v>95</v>
      </c>
      <c r="AH63" s="284"/>
    </row>
    <row r="64" spans="2:34" ht="39.75" customHeight="1" x14ac:dyDescent="0.25">
      <c r="B64" s="281"/>
      <c r="C64" s="651"/>
      <c r="D64" s="603"/>
      <c r="E64" s="573"/>
      <c r="F64" s="612"/>
      <c r="G64" s="516"/>
      <c r="H64" s="520"/>
      <c r="I64" s="519"/>
      <c r="J64" s="681"/>
      <c r="K64" s="315" t="s">
        <v>216</v>
      </c>
      <c r="L64" s="316" t="s">
        <v>287</v>
      </c>
      <c r="M64" s="573"/>
      <c r="N64" s="573"/>
      <c r="O64" s="577"/>
      <c r="P64" s="309"/>
      <c r="T64" s="282"/>
      <c r="U64" s="767"/>
      <c r="V64" s="763"/>
      <c r="W64" s="763"/>
      <c r="X64" s="763"/>
      <c r="Y64" s="763"/>
      <c r="Z64" s="763"/>
      <c r="AA64" s="763"/>
      <c r="AB64" s="763"/>
      <c r="AC64" s="763"/>
      <c r="AD64" s="763"/>
      <c r="AE64" s="763"/>
      <c r="AF64" s="763"/>
      <c r="AG64" s="765"/>
      <c r="AH64" s="284"/>
    </row>
    <row r="65" spans="2:34" ht="39.75" customHeight="1" x14ac:dyDescent="0.25">
      <c r="B65" s="281"/>
      <c r="C65" s="651"/>
      <c r="D65" s="603"/>
      <c r="E65" s="573"/>
      <c r="F65" s="612"/>
      <c r="G65" s="516"/>
      <c r="H65" s="520"/>
      <c r="I65" s="519"/>
      <c r="J65" s="681"/>
      <c r="K65" s="315" t="s">
        <v>217</v>
      </c>
      <c r="L65" s="316" t="s">
        <v>288</v>
      </c>
      <c r="M65" s="573"/>
      <c r="N65" s="573"/>
      <c r="O65" s="577"/>
      <c r="P65" s="309"/>
      <c r="T65" s="282"/>
      <c r="U65" s="767"/>
      <c r="V65" s="763"/>
      <c r="W65" s="763"/>
      <c r="X65" s="763"/>
      <c r="Y65" s="763"/>
      <c r="Z65" s="763"/>
      <c r="AA65" s="763"/>
      <c r="AB65" s="763"/>
      <c r="AC65" s="763"/>
      <c r="AD65" s="763"/>
      <c r="AE65" s="763"/>
      <c r="AF65" s="763"/>
      <c r="AG65" s="765"/>
      <c r="AH65" s="284"/>
    </row>
    <row r="66" spans="2:34" ht="39.75" customHeight="1" x14ac:dyDescent="0.25">
      <c r="B66" s="281"/>
      <c r="C66" s="651"/>
      <c r="D66" s="603"/>
      <c r="E66" s="573"/>
      <c r="F66" s="612"/>
      <c r="G66" s="516"/>
      <c r="H66" s="520"/>
      <c r="I66" s="519"/>
      <c r="J66" s="681"/>
      <c r="K66" s="315" t="s">
        <v>241</v>
      </c>
      <c r="L66" s="316" t="s">
        <v>289</v>
      </c>
      <c r="M66" s="573"/>
      <c r="N66" s="573"/>
      <c r="O66" s="577"/>
      <c r="P66" s="309"/>
      <c r="T66" s="282"/>
      <c r="U66" s="767"/>
      <c r="V66" s="763"/>
      <c r="W66" s="763"/>
      <c r="X66" s="763"/>
      <c r="Y66" s="763"/>
      <c r="Z66" s="763"/>
      <c r="AA66" s="763"/>
      <c r="AB66" s="763"/>
      <c r="AC66" s="763"/>
      <c r="AD66" s="763"/>
      <c r="AE66" s="763"/>
      <c r="AF66" s="763"/>
      <c r="AG66" s="765"/>
      <c r="AH66" s="284"/>
    </row>
    <row r="67" spans="2:34" ht="51" customHeight="1" x14ac:dyDescent="0.25">
      <c r="B67" s="281"/>
      <c r="C67" s="651"/>
      <c r="D67" s="603"/>
      <c r="E67" s="573"/>
      <c r="F67" s="612"/>
      <c r="G67" s="517"/>
      <c r="H67" s="527"/>
      <c r="I67" s="528"/>
      <c r="J67" s="681"/>
      <c r="K67" s="329" t="s">
        <v>243</v>
      </c>
      <c r="L67" s="330" t="s">
        <v>290</v>
      </c>
      <c r="M67" s="573"/>
      <c r="N67" s="573"/>
      <c r="O67" s="577"/>
      <c r="P67" s="309"/>
      <c r="T67" s="282"/>
      <c r="U67" s="767"/>
      <c r="V67" s="763"/>
      <c r="W67" s="763"/>
      <c r="X67" s="763"/>
      <c r="Y67" s="763"/>
      <c r="Z67" s="763"/>
      <c r="AA67" s="763"/>
      <c r="AB67" s="763"/>
      <c r="AC67" s="763"/>
      <c r="AD67" s="763"/>
      <c r="AE67" s="763"/>
      <c r="AF67" s="763"/>
      <c r="AG67" s="765"/>
      <c r="AH67" s="284"/>
    </row>
    <row r="68" spans="2:34" ht="39.75" customHeight="1" x14ac:dyDescent="0.25">
      <c r="B68" s="281"/>
      <c r="C68" s="651"/>
      <c r="D68" s="603"/>
      <c r="E68" s="610" t="s">
        <v>129</v>
      </c>
      <c r="F68" s="614">
        <f>IF(SUM(N68:N112)=0,"",AVERAGE(N68:N112))</f>
        <v>95.666666666666671</v>
      </c>
      <c r="G68" s="592">
        <v>12</v>
      </c>
      <c r="H68" s="525" t="s">
        <v>5</v>
      </c>
      <c r="I68" s="526"/>
      <c r="J68" s="724" t="s">
        <v>91</v>
      </c>
      <c r="K68" s="331" t="s">
        <v>215</v>
      </c>
      <c r="L68" s="332" t="s">
        <v>291</v>
      </c>
      <c r="M68" s="579" t="s">
        <v>146</v>
      </c>
      <c r="N68" s="581">
        <v>100</v>
      </c>
      <c r="O68" s="637"/>
      <c r="P68" s="333"/>
      <c r="T68" s="282"/>
      <c r="U68" s="766"/>
      <c r="V68" s="768"/>
      <c r="W68" s="768"/>
      <c r="X68" s="768">
        <f>IF(N68="","",N68)</f>
        <v>100</v>
      </c>
      <c r="Y68" s="768"/>
      <c r="Z68" s="768"/>
      <c r="AA68" s="768"/>
      <c r="AB68" s="768"/>
      <c r="AC68" s="768"/>
      <c r="AD68" s="768"/>
      <c r="AE68" s="768">
        <f>IF(N68="","",N68)</f>
        <v>100</v>
      </c>
      <c r="AF68" s="768">
        <f>IF(N68="","",N68)</f>
        <v>100</v>
      </c>
      <c r="AG68" s="769">
        <f>IF(N68="","",N68)</f>
        <v>100</v>
      </c>
      <c r="AH68" s="284"/>
    </row>
    <row r="69" spans="2:34" ht="39.75" customHeight="1" x14ac:dyDescent="0.25">
      <c r="B69" s="281"/>
      <c r="C69" s="651"/>
      <c r="D69" s="603"/>
      <c r="E69" s="615"/>
      <c r="F69" s="616"/>
      <c r="G69" s="516"/>
      <c r="H69" s="520"/>
      <c r="I69" s="519"/>
      <c r="J69" s="681"/>
      <c r="K69" s="315" t="s">
        <v>216</v>
      </c>
      <c r="L69" s="316" t="s">
        <v>292</v>
      </c>
      <c r="M69" s="573"/>
      <c r="N69" s="573"/>
      <c r="O69" s="577"/>
      <c r="P69" s="333"/>
      <c r="T69" s="282"/>
      <c r="U69" s="767"/>
      <c r="V69" s="763"/>
      <c r="W69" s="763"/>
      <c r="X69" s="763"/>
      <c r="Y69" s="763"/>
      <c r="Z69" s="763"/>
      <c r="AA69" s="763"/>
      <c r="AB69" s="763"/>
      <c r="AC69" s="763"/>
      <c r="AD69" s="763"/>
      <c r="AE69" s="763"/>
      <c r="AF69" s="763"/>
      <c r="AG69" s="765"/>
      <c r="AH69" s="284"/>
    </row>
    <row r="70" spans="2:34" ht="39.75" customHeight="1" x14ac:dyDescent="0.25">
      <c r="B70" s="281"/>
      <c r="C70" s="651"/>
      <c r="D70" s="603"/>
      <c r="E70" s="615"/>
      <c r="F70" s="616"/>
      <c r="G70" s="516"/>
      <c r="H70" s="520"/>
      <c r="I70" s="519"/>
      <c r="J70" s="681"/>
      <c r="K70" s="315" t="s">
        <v>217</v>
      </c>
      <c r="L70" s="316" t="s">
        <v>293</v>
      </c>
      <c r="M70" s="573"/>
      <c r="N70" s="573"/>
      <c r="O70" s="577"/>
      <c r="P70" s="333"/>
      <c r="T70" s="282"/>
      <c r="U70" s="767"/>
      <c r="V70" s="763"/>
      <c r="W70" s="763"/>
      <c r="X70" s="763"/>
      <c r="Y70" s="763"/>
      <c r="Z70" s="763"/>
      <c r="AA70" s="763"/>
      <c r="AB70" s="763"/>
      <c r="AC70" s="763"/>
      <c r="AD70" s="763"/>
      <c r="AE70" s="763"/>
      <c r="AF70" s="763"/>
      <c r="AG70" s="765"/>
      <c r="AH70" s="284"/>
    </row>
    <row r="71" spans="2:34" ht="39.75" customHeight="1" x14ac:dyDescent="0.25">
      <c r="B71" s="281"/>
      <c r="C71" s="651"/>
      <c r="D71" s="603"/>
      <c r="E71" s="615"/>
      <c r="F71" s="616"/>
      <c r="G71" s="516"/>
      <c r="H71" s="520"/>
      <c r="I71" s="519"/>
      <c r="J71" s="681"/>
      <c r="K71" s="315" t="s">
        <v>241</v>
      </c>
      <c r="L71" s="316" t="s">
        <v>294</v>
      </c>
      <c r="M71" s="573"/>
      <c r="N71" s="573"/>
      <c r="O71" s="577"/>
      <c r="P71" s="333"/>
      <c r="T71" s="282"/>
      <c r="U71" s="767"/>
      <c r="V71" s="763"/>
      <c r="W71" s="763"/>
      <c r="X71" s="763"/>
      <c r="Y71" s="763"/>
      <c r="Z71" s="763"/>
      <c r="AA71" s="763"/>
      <c r="AB71" s="763"/>
      <c r="AC71" s="763"/>
      <c r="AD71" s="763"/>
      <c r="AE71" s="763"/>
      <c r="AF71" s="763"/>
      <c r="AG71" s="765"/>
      <c r="AH71" s="284"/>
    </row>
    <row r="72" spans="2:34" ht="39.75" customHeight="1" x14ac:dyDescent="0.25">
      <c r="B72" s="281"/>
      <c r="C72" s="651"/>
      <c r="D72" s="603"/>
      <c r="E72" s="615"/>
      <c r="F72" s="616"/>
      <c r="G72" s="517"/>
      <c r="H72" s="527"/>
      <c r="I72" s="528"/>
      <c r="J72" s="682"/>
      <c r="K72" s="315" t="s">
        <v>243</v>
      </c>
      <c r="L72" s="316" t="s">
        <v>295</v>
      </c>
      <c r="M72" s="580"/>
      <c r="N72" s="580"/>
      <c r="O72" s="583"/>
      <c r="P72" s="333"/>
      <c r="T72" s="282"/>
      <c r="U72" s="767"/>
      <c r="V72" s="763"/>
      <c r="W72" s="763"/>
      <c r="X72" s="763"/>
      <c r="Y72" s="763"/>
      <c r="Z72" s="763"/>
      <c r="AA72" s="763"/>
      <c r="AB72" s="763"/>
      <c r="AC72" s="763"/>
      <c r="AD72" s="763"/>
      <c r="AE72" s="763"/>
      <c r="AF72" s="763"/>
      <c r="AG72" s="765"/>
      <c r="AH72" s="284"/>
    </row>
    <row r="73" spans="2:34" ht="39.75" customHeight="1" x14ac:dyDescent="0.25">
      <c r="B73" s="281"/>
      <c r="C73" s="651"/>
      <c r="D73" s="603"/>
      <c r="E73" s="615"/>
      <c r="F73" s="617"/>
      <c r="G73" s="638"/>
      <c r="H73" s="511" t="s">
        <v>1023</v>
      </c>
      <c r="I73" s="725" t="s">
        <v>1185</v>
      </c>
      <c r="J73" s="680" t="s">
        <v>92</v>
      </c>
      <c r="K73" s="315" t="s">
        <v>215</v>
      </c>
      <c r="L73" s="449" t="s">
        <v>1186</v>
      </c>
      <c r="M73" s="584" t="s">
        <v>146</v>
      </c>
      <c r="N73" s="585">
        <v>90</v>
      </c>
      <c r="O73" s="576"/>
      <c r="P73" s="309"/>
      <c r="T73" s="282"/>
      <c r="U73" s="766"/>
      <c r="V73" s="768">
        <f>IF(N73="","",N73)</f>
        <v>90</v>
      </c>
      <c r="W73" s="768"/>
      <c r="X73" s="768"/>
      <c r="Y73" s="768"/>
      <c r="Z73" s="768"/>
      <c r="AA73" s="768"/>
      <c r="AB73" s="768"/>
      <c r="AC73" s="768"/>
      <c r="AD73" s="768"/>
      <c r="AE73" s="768"/>
      <c r="AF73" s="768"/>
      <c r="AG73" s="769">
        <f>IF(N73="","",N73)</f>
        <v>90</v>
      </c>
      <c r="AH73" s="284"/>
    </row>
    <row r="74" spans="2:34" ht="39.75" customHeight="1" x14ac:dyDescent="0.25">
      <c r="B74" s="281"/>
      <c r="C74" s="651"/>
      <c r="D74" s="603"/>
      <c r="E74" s="615"/>
      <c r="F74" s="617"/>
      <c r="G74" s="639"/>
      <c r="H74" s="512"/>
      <c r="I74" s="726"/>
      <c r="J74" s="681"/>
      <c r="K74" s="315" t="s">
        <v>216</v>
      </c>
      <c r="L74" s="450" t="s">
        <v>1187</v>
      </c>
      <c r="M74" s="573"/>
      <c r="N74" s="573"/>
      <c r="O74" s="577"/>
      <c r="P74" s="309"/>
      <c r="T74" s="282"/>
      <c r="U74" s="767"/>
      <c r="V74" s="763"/>
      <c r="W74" s="763"/>
      <c r="X74" s="763"/>
      <c r="Y74" s="763"/>
      <c r="Z74" s="763"/>
      <c r="AA74" s="763"/>
      <c r="AB74" s="763"/>
      <c r="AC74" s="763"/>
      <c r="AD74" s="763"/>
      <c r="AE74" s="763"/>
      <c r="AF74" s="763"/>
      <c r="AG74" s="765"/>
      <c r="AH74" s="284"/>
    </row>
    <row r="75" spans="2:34" ht="39.75" customHeight="1" x14ac:dyDescent="0.25">
      <c r="B75" s="281"/>
      <c r="C75" s="651"/>
      <c r="D75" s="603"/>
      <c r="E75" s="615"/>
      <c r="F75" s="617"/>
      <c r="G75" s="639"/>
      <c r="H75" s="512"/>
      <c r="I75" s="726"/>
      <c r="J75" s="681"/>
      <c r="K75" s="315" t="s">
        <v>217</v>
      </c>
      <c r="L75" s="450" t="s">
        <v>1188</v>
      </c>
      <c r="M75" s="573"/>
      <c r="N75" s="573"/>
      <c r="O75" s="577"/>
      <c r="P75" s="309"/>
      <c r="T75" s="282"/>
      <c r="U75" s="767"/>
      <c r="V75" s="763"/>
      <c r="W75" s="763"/>
      <c r="X75" s="763"/>
      <c r="Y75" s="763"/>
      <c r="Z75" s="763"/>
      <c r="AA75" s="763"/>
      <c r="AB75" s="763"/>
      <c r="AC75" s="763"/>
      <c r="AD75" s="763"/>
      <c r="AE75" s="763"/>
      <c r="AF75" s="763"/>
      <c r="AG75" s="765"/>
      <c r="AH75" s="284"/>
    </row>
    <row r="76" spans="2:34" ht="39.75" customHeight="1" x14ac:dyDescent="0.25">
      <c r="B76" s="281"/>
      <c r="C76" s="651"/>
      <c r="D76" s="603"/>
      <c r="E76" s="615"/>
      <c r="F76" s="617"/>
      <c r="G76" s="639"/>
      <c r="H76" s="512"/>
      <c r="I76" s="726"/>
      <c r="J76" s="681"/>
      <c r="K76" s="315" t="s">
        <v>241</v>
      </c>
      <c r="L76" s="450" t="s">
        <v>1189</v>
      </c>
      <c r="M76" s="573"/>
      <c r="N76" s="573"/>
      <c r="O76" s="577"/>
      <c r="P76" s="309"/>
      <c r="T76" s="282"/>
      <c r="U76" s="767"/>
      <c r="V76" s="763"/>
      <c r="W76" s="763"/>
      <c r="X76" s="763"/>
      <c r="Y76" s="763"/>
      <c r="Z76" s="763"/>
      <c r="AA76" s="763"/>
      <c r="AB76" s="763"/>
      <c r="AC76" s="763"/>
      <c r="AD76" s="763"/>
      <c r="AE76" s="763"/>
      <c r="AF76" s="763"/>
      <c r="AG76" s="765"/>
      <c r="AH76" s="284"/>
    </row>
    <row r="77" spans="2:34" ht="39.75" customHeight="1" x14ac:dyDescent="0.25">
      <c r="B77" s="281"/>
      <c r="C77" s="651"/>
      <c r="D77" s="603"/>
      <c r="E77" s="615"/>
      <c r="F77" s="617"/>
      <c r="G77" s="640"/>
      <c r="H77" s="513"/>
      <c r="I77" s="727"/>
      <c r="J77" s="682"/>
      <c r="K77" s="315" t="s">
        <v>243</v>
      </c>
      <c r="L77" s="450" t="s">
        <v>1190</v>
      </c>
      <c r="M77" s="580"/>
      <c r="N77" s="580"/>
      <c r="O77" s="583"/>
      <c r="P77" s="309"/>
      <c r="T77" s="282"/>
      <c r="U77" s="767"/>
      <c r="V77" s="763"/>
      <c r="W77" s="763"/>
      <c r="X77" s="763"/>
      <c r="Y77" s="763"/>
      <c r="Z77" s="763"/>
      <c r="AA77" s="763"/>
      <c r="AB77" s="763"/>
      <c r="AC77" s="763"/>
      <c r="AD77" s="763"/>
      <c r="AE77" s="763"/>
      <c r="AF77" s="763"/>
      <c r="AG77" s="765"/>
      <c r="AH77" s="284"/>
    </row>
    <row r="78" spans="2:34" ht="39.75" customHeight="1" x14ac:dyDescent="0.25">
      <c r="B78" s="281"/>
      <c r="C78" s="651"/>
      <c r="D78" s="603"/>
      <c r="E78" s="615"/>
      <c r="F78" s="617"/>
      <c r="G78" s="638"/>
      <c r="H78" s="511" t="s">
        <v>1025</v>
      </c>
      <c r="I78" s="720" t="s">
        <v>6</v>
      </c>
      <c r="J78" s="680" t="s">
        <v>90</v>
      </c>
      <c r="K78" s="315" t="s">
        <v>215</v>
      </c>
      <c r="L78" s="334" t="s">
        <v>296</v>
      </c>
      <c r="M78" s="584" t="s">
        <v>146</v>
      </c>
      <c r="N78" s="585">
        <v>100</v>
      </c>
      <c r="O78" s="576"/>
      <c r="P78" s="309"/>
      <c r="T78" s="282"/>
      <c r="U78" s="766"/>
      <c r="V78" s="768"/>
      <c r="W78" s="768"/>
      <c r="X78" s="768"/>
      <c r="Y78" s="768">
        <f>IF(N78="","",N78)</f>
        <v>100</v>
      </c>
      <c r="Z78" s="768"/>
      <c r="AA78" s="768"/>
      <c r="AB78" s="768">
        <f>IF(N78="","",N78)</f>
        <v>100</v>
      </c>
      <c r="AC78" s="768">
        <f>IF(N78="","",N78)</f>
        <v>100</v>
      </c>
      <c r="AD78" s="768">
        <f>IF(N78="","",N78)</f>
        <v>100</v>
      </c>
      <c r="AE78" s="768"/>
      <c r="AF78" s="768"/>
      <c r="AG78" s="769">
        <f>IF(N78="","",N78)</f>
        <v>100</v>
      </c>
      <c r="AH78" s="284"/>
    </row>
    <row r="79" spans="2:34" ht="39.75" customHeight="1" x14ac:dyDescent="0.25">
      <c r="B79" s="281"/>
      <c r="C79" s="651"/>
      <c r="D79" s="603"/>
      <c r="E79" s="615"/>
      <c r="F79" s="617"/>
      <c r="G79" s="639"/>
      <c r="H79" s="512"/>
      <c r="I79" s="721"/>
      <c r="J79" s="681"/>
      <c r="K79" s="315" t="s">
        <v>216</v>
      </c>
      <c r="L79" s="316" t="s">
        <v>297</v>
      </c>
      <c r="M79" s="573"/>
      <c r="N79" s="573"/>
      <c r="O79" s="577"/>
      <c r="P79" s="309"/>
      <c r="T79" s="282"/>
      <c r="U79" s="767"/>
      <c r="V79" s="763"/>
      <c r="W79" s="763"/>
      <c r="X79" s="763"/>
      <c r="Y79" s="763"/>
      <c r="Z79" s="763"/>
      <c r="AA79" s="763"/>
      <c r="AB79" s="763"/>
      <c r="AC79" s="763"/>
      <c r="AD79" s="763"/>
      <c r="AE79" s="763"/>
      <c r="AF79" s="763"/>
      <c r="AG79" s="765"/>
      <c r="AH79" s="284"/>
    </row>
    <row r="80" spans="2:34" ht="39.75" customHeight="1" x14ac:dyDescent="0.25">
      <c r="B80" s="281"/>
      <c r="C80" s="651"/>
      <c r="D80" s="603"/>
      <c r="E80" s="615"/>
      <c r="F80" s="617"/>
      <c r="G80" s="639"/>
      <c r="H80" s="512"/>
      <c r="I80" s="721"/>
      <c r="J80" s="681"/>
      <c r="K80" s="315" t="s">
        <v>217</v>
      </c>
      <c r="L80" s="316" t="s">
        <v>298</v>
      </c>
      <c r="M80" s="573"/>
      <c r="N80" s="573"/>
      <c r="O80" s="577"/>
      <c r="P80" s="309"/>
      <c r="T80" s="282"/>
      <c r="U80" s="767"/>
      <c r="V80" s="763"/>
      <c r="W80" s="763"/>
      <c r="X80" s="763"/>
      <c r="Y80" s="763"/>
      <c r="Z80" s="763"/>
      <c r="AA80" s="763"/>
      <c r="AB80" s="763"/>
      <c r="AC80" s="763"/>
      <c r="AD80" s="763"/>
      <c r="AE80" s="763"/>
      <c r="AF80" s="763"/>
      <c r="AG80" s="765"/>
      <c r="AH80" s="284"/>
    </row>
    <row r="81" spans="2:34" ht="39.75" customHeight="1" x14ac:dyDescent="0.25">
      <c r="B81" s="281"/>
      <c r="C81" s="651"/>
      <c r="D81" s="603"/>
      <c r="E81" s="615"/>
      <c r="F81" s="617"/>
      <c r="G81" s="639"/>
      <c r="H81" s="512"/>
      <c r="I81" s="721"/>
      <c r="J81" s="681"/>
      <c r="K81" s="315" t="s">
        <v>241</v>
      </c>
      <c r="L81" s="316" t="s">
        <v>299</v>
      </c>
      <c r="M81" s="573"/>
      <c r="N81" s="573"/>
      <c r="O81" s="577"/>
      <c r="P81" s="309"/>
      <c r="T81" s="282"/>
      <c r="U81" s="767"/>
      <c r="V81" s="763"/>
      <c r="W81" s="763"/>
      <c r="X81" s="763"/>
      <c r="Y81" s="763"/>
      <c r="Z81" s="763"/>
      <c r="AA81" s="763"/>
      <c r="AB81" s="763"/>
      <c r="AC81" s="763"/>
      <c r="AD81" s="763"/>
      <c r="AE81" s="763"/>
      <c r="AF81" s="763"/>
      <c r="AG81" s="765"/>
      <c r="AH81" s="284"/>
    </row>
    <row r="82" spans="2:34" ht="39.75" customHeight="1" x14ac:dyDescent="0.25">
      <c r="B82" s="281"/>
      <c r="C82" s="651"/>
      <c r="D82" s="603"/>
      <c r="E82" s="615"/>
      <c r="F82" s="617"/>
      <c r="G82" s="640"/>
      <c r="H82" s="513"/>
      <c r="I82" s="722"/>
      <c r="J82" s="682"/>
      <c r="K82" s="315" t="s">
        <v>243</v>
      </c>
      <c r="L82" s="316" t="s">
        <v>300</v>
      </c>
      <c r="M82" s="580"/>
      <c r="N82" s="580"/>
      <c r="O82" s="583"/>
      <c r="P82" s="309"/>
      <c r="T82" s="282"/>
      <c r="U82" s="767"/>
      <c r="V82" s="763"/>
      <c r="W82" s="763"/>
      <c r="X82" s="763"/>
      <c r="Y82" s="763"/>
      <c r="Z82" s="763"/>
      <c r="AA82" s="763"/>
      <c r="AB82" s="763"/>
      <c r="AC82" s="763"/>
      <c r="AD82" s="763"/>
      <c r="AE82" s="763"/>
      <c r="AF82" s="763"/>
      <c r="AG82" s="765"/>
      <c r="AH82" s="284"/>
    </row>
    <row r="83" spans="2:34" ht="39.75" customHeight="1" x14ac:dyDescent="0.25">
      <c r="B83" s="281"/>
      <c r="C83" s="651"/>
      <c r="D83" s="603"/>
      <c r="E83" s="615"/>
      <c r="F83" s="617"/>
      <c r="G83" s="638"/>
      <c r="H83" s="511" t="s">
        <v>1026</v>
      </c>
      <c r="I83" s="720" t="s">
        <v>7</v>
      </c>
      <c r="J83" s="680" t="s">
        <v>90</v>
      </c>
      <c r="K83" s="315" t="s">
        <v>215</v>
      </c>
      <c r="L83" s="334" t="s">
        <v>301</v>
      </c>
      <c r="M83" s="584" t="s">
        <v>146</v>
      </c>
      <c r="N83" s="585">
        <v>100</v>
      </c>
      <c r="O83" s="576"/>
      <c r="P83" s="309"/>
      <c r="T83" s="282"/>
      <c r="U83" s="766"/>
      <c r="V83" s="768">
        <f>IF($N$83="","",$N$83)</f>
        <v>100</v>
      </c>
      <c r="W83" s="768">
        <f>IF($N$83="","",$N$83)</f>
        <v>100</v>
      </c>
      <c r="X83" s="768"/>
      <c r="Y83" s="768"/>
      <c r="Z83" s="768">
        <f>IF($N$83="","",$N$83)</f>
        <v>100</v>
      </c>
      <c r="AA83" s="768">
        <f>IF($N$83="","",$N$83)</f>
        <v>100</v>
      </c>
      <c r="AB83" s="768"/>
      <c r="AC83" s="768"/>
      <c r="AD83" s="768"/>
      <c r="AE83" s="768"/>
      <c r="AF83" s="768"/>
      <c r="AG83" s="769">
        <f>IF(N83="","",N83)</f>
        <v>100</v>
      </c>
      <c r="AH83" s="284"/>
    </row>
    <row r="84" spans="2:34" ht="39.75" customHeight="1" x14ac:dyDescent="0.25">
      <c r="B84" s="281"/>
      <c r="C84" s="651"/>
      <c r="D84" s="603"/>
      <c r="E84" s="615"/>
      <c r="F84" s="617"/>
      <c r="G84" s="639"/>
      <c r="H84" s="512"/>
      <c r="I84" s="721"/>
      <c r="J84" s="681"/>
      <c r="K84" s="315" t="s">
        <v>216</v>
      </c>
      <c r="L84" s="316" t="s">
        <v>302</v>
      </c>
      <c r="M84" s="573"/>
      <c r="N84" s="573"/>
      <c r="O84" s="577"/>
      <c r="P84" s="309"/>
      <c r="T84" s="282"/>
      <c r="U84" s="767"/>
      <c r="V84" s="763"/>
      <c r="W84" s="763"/>
      <c r="X84" s="763"/>
      <c r="Y84" s="763"/>
      <c r="Z84" s="763"/>
      <c r="AA84" s="763"/>
      <c r="AB84" s="763"/>
      <c r="AC84" s="763"/>
      <c r="AD84" s="763"/>
      <c r="AE84" s="763"/>
      <c r="AF84" s="763"/>
      <c r="AG84" s="765"/>
      <c r="AH84" s="284"/>
    </row>
    <row r="85" spans="2:34" ht="39.75" customHeight="1" x14ac:dyDescent="0.25">
      <c r="B85" s="281"/>
      <c r="C85" s="651"/>
      <c r="D85" s="603"/>
      <c r="E85" s="615"/>
      <c r="F85" s="617"/>
      <c r="G85" s="639"/>
      <c r="H85" s="512"/>
      <c r="I85" s="721"/>
      <c r="J85" s="681"/>
      <c r="K85" s="315" t="s">
        <v>217</v>
      </c>
      <c r="L85" s="316" t="s">
        <v>303</v>
      </c>
      <c r="M85" s="573"/>
      <c r="N85" s="573"/>
      <c r="O85" s="577"/>
      <c r="P85" s="309"/>
      <c r="T85" s="282"/>
      <c r="U85" s="767"/>
      <c r="V85" s="763"/>
      <c r="W85" s="763"/>
      <c r="X85" s="763"/>
      <c r="Y85" s="763"/>
      <c r="Z85" s="763"/>
      <c r="AA85" s="763"/>
      <c r="AB85" s="763"/>
      <c r="AC85" s="763"/>
      <c r="AD85" s="763"/>
      <c r="AE85" s="763"/>
      <c r="AF85" s="763"/>
      <c r="AG85" s="765"/>
      <c r="AH85" s="284"/>
    </row>
    <row r="86" spans="2:34" ht="39.75" customHeight="1" x14ac:dyDescent="0.25">
      <c r="B86" s="281"/>
      <c r="C86" s="651"/>
      <c r="D86" s="603"/>
      <c r="E86" s="615"/>
      <c r="F86" s="617"/>
      <c r="G86" s="639"/>
      <c r="H86" s="512"/>
      <c r="I86" s="721"/>
      <c r="J86" s="681"/>
      <c r="K86" s="315" t="s">
        <v>241</v>
      </c>
      <c r="L86" s="316" t="s">
        <v>304</v>
      </c>
      <c r="M86" s="573"/>
      <c r="N86" s="573"/>
      <c r="O86" s="577"/>
      <c r="P86" s="309"/>
      <c r="T86" s="282"/>
      <c r="U86" s="767"/>
      <c r="V86" s="763"/>
      <c r="W86" s="763"/>
      <c r="X86" s="763"/>
      <c r="Y86" s="763"/>
      <c r="Z86" s="763"/>
      <c r="AA86" s="763"/>
      <c r="AB86" s="763"/>
      <c r="AC86" s="763"/>
      <c r="AD86" s="763"/>
      <c r="AE86" s="763"/>
      <c r="AF86" s="763"/>
      <c r="AG86" s="765"/>
      <c r="AH86" s="284"/>
    </row>
    <row r="87" spans="2:34" ht="39.75" customHeight="1" x14ac:dyDescent="0.25">
      <c r="B87" s="281"/>
      <c r="C87" s="651"/>
      <c r="D87" s="603"/>
      <c r="E87" s="615"/>
      <c r="F87" s="617"/>
      <c r="G87" s="640"/>
      <c r="H87" s="513"/>
      <c r="I87" s="722"/>
      <c r="J87" s="682"/>
      <c r="K87" s="315" t="s">
        <v>243</v>
      </c>
      <c r="L87" s="316" t="s">
        <v>305</v>
      </c>
      <c r="M87" s="580"/>
      <c r="N87" s="580"/>
      <c r="O87" s="583"/>
      <c r="P87" s="309"/>
      <c r="T87" s="282"/>
      <c r="U87" s="767"/>
      <c r="V87" s="763"/>
      <c r="W87" s="763"/>
      <c r="X87" s="763"/>
      <c r="Y87" s="763"/>
      <c r="Z87" s="763"/>
      <c r="AA87" s="763"/>
      <c r="AB87" s="763"/>
      <c r="AC87" s="763"/>
      <c r="AD87" s="763"/>
      <c r="AE87" s="763"/>
      <c r="AF87" s="763"/>
      <c r="AG87" s="765"/>
      <c r="AH87" s="284"/>
    </row>
    <row r="88" spans="2:34" ht="39.75" customHeight="1" x14ac:dyDescent="0.25">
      <c r="B88" s="281"/>
      <c r="C88" s="651"/>
      <c r="D88" s="603"/>
      <c r="E88" s="615"/>
      <c r="F88" s="617"/>
      <c r="G88" s="638"/>
      <c r="H88" s="511" t="s">
        <v>1027</v>
      </c>
      <c r="I88" s="720" t="s">
        <v>8</v>
      </c>
      <c r="J88" s="680" t="s">
        <v>90</v>
      </c>
      <c r="K88" s="315" t="s">
        <v>215</v>
      </c>
      <c r="L88" s="334" t="s">
        <v>306</v>
      </c>
      <c r="M88" s="584" t="s">
        <v>146</v>
      </c>
      <c r="N88" s="585">
        <v>100</v>
      </c>
      <c r="O88" s="576"/>
      <c r="P88" s="309"/>
      <c r="T88" s="282"/>
      <c r="U88" s="766">
        <f>IF(N88="","",N88)</f>
        <v>100</v>
      </c>
      <c r="V88" s="768"/>
      <c r="W88" s="768"/>
      <c r="X88" s="768"/>
      <c r="Y88" s="768"/>
      <c r="Z88" s="766">
        <f>IF(N88="","",N88)</f>
        <v>100</v>
      </c>
      <c r="AA88" s="768"/>
      <c r="AB88" s="768"/>
      <c r="AC88" s="768"/>
      <c r="AD88" s="768"/>
      <c r="AE88" s="768"/>
      <c r="AF88" s="768"/>
      <c r="AG88" s="769">
        <f>IF(N88="","",N88)</f>
        <v>100</v>
      </c>
      <c r="AH88" s="284"/>
    </row>
    <row r="89" spans="2:34" ht="39.75" customHeight="1" x14ac:dyDescent="0.25">
      <c r="B89" s="281"/>
      <c r="C89" s="651"/>
      <c r="D89" s="603"/>
      <c r="E89" s="615"/>
      <c r="F89" s="617"/>
      <c r="G89" s="639"/>
      <c r="H89" s="512"/>
      <c r="I89" s="721"/>
      <c r="J89" s="681"/>
      <c r="K89" s="315" t="s">
        <v>216</v>
      </c>
      <c r="L89" s="316" t="s">
        <v>307</v>
      </c>
      <c r="M89" s="573"/>
      <c r="N89" s="573"/>
      <c r="O89" s="577"/>
      <c r="P89" s="309"/>
      <c r="T89" s="282"/>
      <c r="U89" s="767"/>
      <c r="V89" s="763"/>
      <c r="W89" s="763"/>
      <c r="X89" s="763"/>
      <c r="Y89" s="763"/>
      <c r="Z89" s="767"/>
      <c r="AA89" s="763"/>
      <c r="AB89" s="763"/>
      <c r="AC89" s="763"/>
      <c r="AD89" s="763"/>
      <c r="AE89" s="763"/>
      <c r="AF89" s="763"/>
      <c r="AG89" s="765"/>
      <c r="AH89" s="284"/>
    </row>
    <row r="90" spans="2:34" ht="39.75" customHeight="1" x14ac:dyDescent="0.25">
      <c r="B90" s="281"/>
      <c r="C90" s="651"/>
      <c r="D90" s="603"/>
      <c r="E90" s="615"/>
      <c r="F90" s="617"/>
      <c r="G90" s="639"/>
      <c r="H90" s="512"/>
      <c r="I90" s="721"/>
      <c r="J90" s="681"/>
      <c r="K90" s="315" t="s">
        <v>217</v>
      </c>
      <c r="L90" s="316" t="s">
        <v>308</v>
      </c>
      <c r="M90" s="573"/>
      <c r="N90" s="573"/>
      <c r="O90" s="577"/>
      <c r="P90" s="309"/>
      <c r="T90" s="282"/>
      <c r="U90" s="767"/>
      <c r="V90" s="763"/>
      <c r="W90" s="763"/>
      <c r="X90" s="763"/>
      <c r="Y90" s="763"/>
      <c r="Z90" s="767"/>
      <c r="AA90" s="763"/>
      <c r="AB90" s="763"/>
      <c r="AC90" s="763"/>
      <c r="AD90" s="763"/>
      <c r="AE90" s="763"/>
      <c r="AF90" s="763"/>
      <c r="AG90" s="765"/>
      <c r="AH90" s="284"/>
    </row>
    <row r="91" spans="2:34" ht="39.75" customHeight="1" x14ac:dyDescent="0.25">
      <c r="B91" s="281"/>
      <c r="C91" s="651"/>
      <c r="D91" s="603"/>
      <c r="E91" s="615"/>
      <c r="F91" s="617"/>
      <c r="G91" s="639"/>
      <c r="H91" s="512"/>
      <c r="I91" s="721"/>
      <c r="J91" s="681"/>
      <c r="K91" s="315" t="s">
        <v>241</v>
      </c>
      <c r="L91" s="316" t="s">
        <v>309</v>
      </c>
      <c r="M91" s="573"/>
      <c r="N91" s="573"/>
      <c r="O91" s="577"/>
      <c r="P91" s="309"/>
      <c r="T91" s="282"/>
      <c r="U91" s="767"/>
      <c r="V91" s="763"/>
      <c r="W91" s="763"/>
      <c r="X91" s="763"/>
      <c r="Y91" s="763"/>
      <c r="Z91" s="767"/>
      <c r="AA91" s="763"/>
      <c r="AB91" s="763"/>
      <c r="AC91" s="763"/>
      <c r="AD91" s="763"/>
      <c r="AE91" s="763"/>
      <c r="AF91" s="763"/>
      <c r="AG91" s="765"/>
      <c r="AH91" s="284"/>
    </row>
    <row r="92" spans="2:34" ht="39.75" customHeight="1" x14ac:dyDescent="0.25">
      <c r="B92" s="281"/>
      <c r="C92" s="651"/>
      <c r="D92" s="603"/>
      <c r="E92" s="615"/>
      <c r="F92" s="617"/>
      <c r="G92" s="640"/>
      <c r="H92" s="513"/>
      <c r="I92" s="722"/>
      <c r="J92" s="682"/>
      <c r="K92" s="315" t="s">
        <v>243</v>
      </c>
      <c r="L92" s="316" t="s">
        <v>310</v>
      </c>
      <c r="M92" s="580"/>
      <c r="N92" s="580"/>
      <c r="O92" s="583"/>
      <c r="P92" s="309"/>
      <c r="T92" s="282"/>
      <c r="U92" s="767"/>
      <c r="V92" s="763"/>
      <c r="W92" s="763"/>
      <c r="X92" s="763"/>
      <c r="Y92" s="763"/>
      <c r="Z92" s="767"/>
      <c r="AA92" s="763"/>
      <c r="AB92" s="763"/>
      <c r="AC92" s="763"/>
      <c r="AD92" s="763"/>
      <c r="AE92" s="763"/>
      <c r="AF92" s="763"/>
      <c r="AG92" s="765"/>
      <c r="AH92" s="284"/>
    </row>
    <row r="93" spans="2:34" ht="39.75" customHeight="1" x14ac:dyDescent="0.25">
      <c r="B93" s="281"/>
      <c r="C93" s="651"/>
      <c r="D93" s="603"/>
      <c r="E93" s="615"/>
      <c r="F93" s="617"/>
      <c r="G93" s="638"/>
      <c r="H93" s="511" t="s">
        <v>1028</v>
      </c>
      <c r="I93" s="723" t="s">
        <v>1156</v>
      </c>
      <c r="J93" s="680" t="s">
        <v>90</v>
      </c>
      <c r="K93" s="315" t="s">
        <v>215</v>
      </c>
      <c r="L93" s="449" t="s">
        <v>1160</v>
      </c>
      <c r="M93" s="584" t="s">
        <v>146</v>
      </c>
      <c r="N93" s="585">
        <v>85</v>
      </c>
      <c r="O93" s="576"/>
      <c r="P93" s="309"/>
      <c r="T93" s="282"/>
      <c r="U93" s="766"/>
      <c r="V93" s="768"/>
      <c r="W93" s="768"/>
      <c r="X93" s="768"/>
      <c r="Y93" s="768"/>
      <c r="Z93" s="768"/>
      <c r="AA93" s="768"/>
      <c r="AB93" s="768"/>
      <c r="AC93" s="768"/>
      <c r="AD93" s="768"/>
      <c r="AE93" s="768"/>
      <c r="AF93" s="768"/>
      <c r="AG93" s="769">
        <f>IF(N93="","",N93)</f>
        <v>85</v>
      </c>
      <c r="AH93" s="284"/>
    </row>
    <row r="94" spans="2:34" ht="39.75" customHeight="1" x14ac:dyDescent="0.25">
      <c r="B94" s="281"/>
      <c r="C94" s="651"/>
      <c r="D94" s="603"/>
      <c r="E94" s="615"/>
      <c r="F94" s="617"/>
      <c r="G94" s="639"/>
      <c r="H94" s="512"/>
      <c r="I94" s="721"/>
      <c r="J94" s="681"/>
      <c r="K94" s="315" t="s">
        <v>216</v>
      </c>
      <c r="L94" s="450" t="s">
        <v>1161</v>
      </c>
      <c r="M94" s="573"/>
      <c r="N94" s="573"/>
      <c r="O94" s="577"/>
      <c r="P94" s="309"/>
      <c r="T94" s="282"/>
      <c r="U94" s="767"/>
      <c r="V94" s="763"/>
      <c r="W94" s="763"/>
      <c r="X94" s="763"/>
      <c r="Y94" s="763"/>
      <c r="Z94" s="763"/>
      <c r="AA94" s="763"/>
      <c r="AB94" s="763"/>
      <c r="AC94" s="763"/>
      <c r="AD94" s="763"/>
      <c r="AE94" s="763"/>
      <c r="AF94" s="763"/>
      <c r="AG94" s="765"/>
      <c r="AH94" s="284"/>
    </row>
    <row r="95" spans="2:34" ht="39.75" customHeight="1" x14ac:dyDescent="0.25">
      <c r="B95" s="281"/>
      <c r="C95" s="651"/>
      <c r="D95" s="603"/>
      <c r="E95" s="615"/>
      <c r="F95" s="617"/>
      <c r="G95" s="639"/>
      <c r="H95" s="512"/>
      <c r="I95" s="721"/>
      <c r="J95" s="681"/>
      <c r="K95" s="315" t="s">
        <v>217</v>
      </c>
      <c r="L95" s="450" t="s">
        <v>1162</v>
      </c>
      <c r="M95" s="573"/>
      <c r="N95" s="573"/>
      <c r="O95" s="577"/>
      <c r="P95" s="309"/>
      <c r="T95" s="282"/>
      <c r="U95" s="767"/>
      <c r="V95" s="763"/>
      <c r="W95" s="763"/>
      <c r="X95" s="763"/>
      <c r="Y95" s="763"/>
      <c r="Z95" s="763"/>
      <c r="AA95" s="763"/>
      <c r="AB95" s="763"/>
      <c r="AC95" s="763"/>
      <c r="AD95" s="763"/>
      <c r="AE95" s="763"/>
      <c r="AF95" s="763"/>
      <c r="AG95" s="765"/>
      <c r="AH95" s="284"/>
    </row>
    <row r="96" spans="2:34" ht="39.75" customHeight="1" x14ac:dyDescent="0.25">
      <c r="B96" s="281"/>
      <c r="C96" s="651"/>
      <c r="D96" s="603"/>
      <c r="E96" s="615"/>
      <c r="F96" s="617"/>
      <c r="G96" s="639"/>
      <c r="H96" s="512"/>
      <c r="I96" s="721"/>
      <c r="J96" s="681"/>
      <c r="K96" s="315" t="s">
        <v>241</v>
      </c>
      <c r="L96" s="450" t="s">
        <v>1163</v>
      </c>
      <c r="M96" s="573"/>
      <c r="N96" s="573"/>
      <c r="O96" s="577"/>
      <c r="P96" s="309"/>
      <c r="T96" s="282"/>
      <c r="U96" s="767"/>
      <c r="V96" s="763"/>
      <c r="W96" s="763"/>
      <c r="X96" s="763"/>
      <c r="Y96" s="763"/>
      <c r="Z96" s="763"/>
      <c r="AA96" s="763"/>
      <c r="AB96" s="763"/>
      <c r="AC96" s="763"/>
      <c r="AD96" s="763"/>
      <c r="AE96" s="763"/>
      <c r="AF96" s="763"/>
      <c r="AG96" s="765"/>
      <c r="AH96" s="284"/>
    </row>
    <row r="97" spans="2:34" ht="39.75" customHeight="1" x14ac:dyDescent="0.25">
      <c r="B97" s="281"/>
      <c r="C97" s="651"/>
      <c r="D97" s="603"/>
      <c r="E97" s="615"/>
      <c r="F97" s="617"/>
      <c r="G97" s="640"/>
      <c r="H97" s="513"/>
      <c r="I97" s="722"/>
      <c r="J97" s="682"/>
      <c r="K97" s="315" t="s">
        <v>243</v>
      </c>
      <c r="L97" s="450" t="s">
        <v>1164</v>
      </c>
      <c r="M97" s="580"/>
      <c r="N97" s="580"/>
      <c r="O97" s="583"/>
      <c r="P97" s="309"/>
      <c r="T97" s="282"/>
      <c r="U97" s="767"/>
      <c r="V97" s="763"/>
      <c r="W97" s="763"/>
      <c r="X97" s="763"/>
      <c r="Y97" s="763"/>
      <c r="Z97" s="763"/>
      <c r="AA97" s="763"/>
      <c r="AB97" s="763"/>
      <c r="AC97" s="763"/>
      <c r="AD97" s="763"/>
      <c r="AE97" s="763"/>
      <c r="AF97" s="763"/>
      <c r="AG97" s="765"/>
      <c r="AH97" s="284"/>
    </row>
    <row r="98" spans="2:34" ht="39.75" customHeight="1" x14ac:dyDescent="0.25">
      <c r="B98" s="281"/>
      <c r="C98" s="651"/>
      <c r="D98" s="603"/>
      <c r="E98" s="615"/>
      <c r="F98" s="617"/>
      <c r="G98" s="638"/>
      <c r="H98" s="511" t="s">
        <v>1029</v>
      </c>
      <c r="I98" s="723" t="s">
        <v>1157</v>
      </c>
      <c r="J98" s="680" t="s">
        <v>90</v>
      </c>
      <c r="K98" s="315" t="s">
        <v>215</v>
      </c>
      <c r="L98" s="449" t="s">
        <v>1165</v>
      </c>
      <c r="M98" s="584" t="s">
        <v>146</v>
      </c>
      <c r="N98" s="585">
        <v>95</v>
      </c>
      <c r="O98" s="576"/>
      <c r="P98" s="309"/>
      <c r="T98" s="282"/>
      <c r="U98" s="766"/>
      <c r="V98" s="768"/>
      <c r="W98" s="768"/>
      <c r="X98" s="768"/>
      <c r="Y98" s="768">
        <f>IF($N$98="","",$N$98)</f>
        <v>95</v>
      </c>
      <c r="Z98" s="768">
        <f>IF($N$98="","",$N$98)</f>
        <v>95</v>
      </c>
      <c r="AA98" s="768">
        <f>IF($N$98="","",$N$98)</f>
        <v>95</v>
      </c>
      <c r="AB98" s="768"/>
      <c r="AC98" s="768"/>
      <c r="AD98" s="768">
        <f>IF($N$98="","",$N$98)</f>
        <v>95</v>
      </c>
      <c r="AE98" s="768">
        <f>IF($N$98="","",$N$98)</f>
        <v>95</v>
      </c>
      <c r="AF98" s="768"/>
      <c r="AG98" s="769">
        <f>IF(N98="","",N98)</f>
        <v>95</v>
      </c>
      <c r="AH98" s="284"/>
    </row>
    <row r="99" spans="2:34" ht="39.75" customHeight="1" x14ac:dyDescent="0.25">
      <c r="B99" s="281"/>
      <c r="C99" s="651"/>
      <c r="D99" s="603"/>
      <c r="E99" s="615"/>
      <c r="F99" s="617"/>
      <c r="G99" s="639"/>
      <c r="H99" s="512"/>
      <c r="I99" s="721"/>
      <c r="J99" s="681"/>
      <c r="K99" s="315" t="s">
        <v>216</v>
      </c>
      <c r="L99" s="450" t="s">
        <v>1166</v>
      </c>
      <c r="M99" s="573"/>
      <c r="N99" s="573"/>
      <c r="O99" s="577"/>
      <c r="P99" s="309"/>
      <c r="T99" s="282"/>
      <c r="U99" s="767"/>
      <c r="V99" s="763"/>
      <c r="W99" s="763"/>
      <c r="X99" s="763"/>
      <c r="Y99" s="763"/>
      <c r="Z99" s="763"/>
      <c r="AA99" s="763"/>
      <c r="AB99" s="763"/>
      <c r="AC99" s="763"/>
      <c r="AD99" s="763"/>
      <c r="AE99" s="763"/>
      <c r="AF99" s="763"/>
      <c r="AG99" s="765"/>
      <c r="AH99" s="284"/>
    </row>
    <row r="100" spans="2:34" ht="39.75" customHeight="1" x14ac:dyDescent="0.25">
      <c r="B100" s="281"/>
      <c r="C100" s="651"/>
      <c r="D100" s="603"/>
      <c r="E100" s="615"/>
      <c r="F100" s="617"/>
      <c r="G100" s="639"/>
      <c r="H100" s="512"/>
      <c r="I100" s="721"/>
      <c r="J100" s="681"/>
      <c r="K100" s="315" t="s">
        <v>217</v>
      </c>
      <c r="L100" s="450" t="s">
        <v>1167</v>
      </c>
      <c r="M100" s="573"/>
      <c r="N100" s="573"/>
      <c r="O100" s="577"/>
      <c r="P100" s="309"/>
      <c r="T100" s="282"/>
      <c r="U100" s="767"/>
      <c r="V100" s="763"/>
      <c r="W100" s="763"/>
      <c r="X100" s="763"/>
      <c r="Y100" s="763"/>
      <c r="Z100" s="763"/>
      <c r="AA100" s="763"/>
      <c r="AB100" s="763"/>
      <c r="AC100" s="763"/>
      <c r="AD100" s="763"/>
      <c r="AE100" s="763"/>
      <c r="AF100" s="763"/>
      <c r="AG100" s="765"/>
      <c r="AH100" s="284"/>
    </row>
    <row r="101" spans="2:34" ht="39.75" customHeight="1" x14ac:dyDescent="0.25">
      <c r="B101" s="281"/>
      <c r="C101" s="651"/>
      <c r="D101" s="603"/>
      <c r="E101" s="615"/>
      <c r="F101" s="617"/>
      <c r="G101" s="639"/>
      <c r="H101" s="512"/>
      <c r="I101" s="721"/>
      <c r="J101" s="681"/>
      <c r="K101" s="315" t="s">
        <v>241</v>
      </c>
      <c r="L101" s="450" t="s">
        <v>1168</v>
      </c>
      <c r="M101" s="573"/>
      <c r="N101" s="573"/>
      <c r="O101" s="577"/>
      <c r="P101" s="309"/>
      <c r="T101" s="282"/>
      <c r="U101" s="767"/>
      <c r="V101" s="763"/>
      <c r="W101" s="763"/>
      <c r="X101" s="763"/>
      <c r="Y101" s="763"/>
      <c r="Z101" s="763"/>
      <c r="AA101" s="763"/>
      <c r="AB101" s="763"/>
      <c r="AC101" s="763"/>
      <c r="AD101" s="763"/>
      <c r="AE101" s="763"/>
      <c r="AF101" s="763"/>
      <c r="AG101" s="765"/>
      <c r="AH101" s="284"/>
    </row>
    <row r="102" spans="2:34" ht="39.75" customHeight="1" x14ac:dyDescent="0.25">
      <c r="B102" s="281"/>
      <c r="C102" s="651"/>
      <c r="D102" s="603"/>
      <c r="E102" s="615"/>
      <c r="F102" s="617"/>
      <c r="G102" s="640"/>
      <c r="H102" s="513"/>
      <c r="I102" s="722"/>
      <c r="J102" s="682"/>
      <c r="K102" s="315" t="s">
        <v>243</v>
      </c>
      <c r="L102" s="450" t="s">
        <v>1169</v>
      </c>
      <c r="M102" s="580"/>
      <c r="N102" s="580"/>
      <c r="O102" s="583"/>
      <c r="P102" s="309"/>
      <c r="T102" s="282"/>
      <c r="U102" s="767"/>
      <c r="V102" s="763"/>
      <c r="W102" s="763"/>
      <c r="X102" s="763"/>
      <c r="Y102" s="763"/>
      <c r="Z102" s="763"/>
      <c r="AA102" s="763"/>
      <c r="AB102" s="763"/>
      <c r="AC102" s="763"/>
      <c r="AD102" s="763"/>
      <c r="AE102" s="763"/>
      <c r="AF102" s="763"/>
      <c r="AG102" s="765"/>
      <c r="AH102" s="284"/>
    </row>
    <row r="103" spans="2:34" ht="39.75" customHeight="1" x14ac:dyDescent="0.25">
      <c r="B103" s="281"/>
      <c r="C103" s="651"/>
      <c r="D103" s="603"/>
      <c r="E103" s="615"/>
      <c r="F103" s="617"/>
      <c r="G103" s="638"/>
      <c r="H103" s="511" t="s">
        <v>1030</v>
      </c>
      <c r="I103" s="725" t="s">
        <v>1158</v>
      </c>
      <c r="J103" s="680" t="s">
        <v>90</v>
      </c>
      <c r="K103" s="315" t="s">
        <v>215</v>
      </c>
      <c r="L103" s="449" t="s">
        <v>1170</v>
      </c>
      <c r="M103" s="584" t="s">
        <v>146</v>
      </c>
      <c r="N103" s="585">
        <v>95</v>
      </c>
      <c r="O103" s="576"/>
      <c r="P103" s="309"/>
      <c r="T103" s="282"/>
      <c r="U103" s="766"/>
      <c r="V103" s="768"/>
      <c r="W103" s="768">
        <f>IF(N103="","",N103)</f>
        <v>95</v>
      </c>
      <c r="X103" s="768"/>
      <c r="Y103" s="768"/>
      <c r="Z103" s="768"/>
      <c r="AA103" s="768"/>
      <c r="AB103" s="768"/>
      <c r="AC103" s="768"/>
      <c r="AD103" s="768"/>
      <c r="AE103" s="768"/>
      <c r="AF103" s="768"/>
      <c r="AG103" s="769">
        <f>IF(N103="","",N103)</f>
        <v>95</v>
      </c>
      <c r="AH103" s="284"/>
    </row>
    <row r="104" spans="2:34" ht="39.75" customHeight="1" x14ac:dyDescent="0.25">
      <c r="B104" s="281"/>
      <c r="C104" s="651"/>
      <c r="D104" s="603"/>
      <c r="E104" s="615"/>
      <c r="F104" s="617"/>
      <c r="G104" s="639"/>
      <c r="H104" s="512"/>
      <c r="I104" s="726"/>
      <c r="J104" s="681"/>
      <c r="K104" s="315" t="s">
        <v>216</v>
      </c>
      <c r="L104" s="450" t="s">
        <v>1171</v>
      </c>
      <c r="M104" s="573"/>
      <c r="N104" s="573"/>
      <c r="O104" s="577"/>
      <c r="P104" s="309"/>
      <c r="T104" s="282"/>
      <c r="U104" s="767"/>
      <c r="V104" s="763"/>
      <c r="W104" s="763"/>
      <c r="X104" s="763"/>
      <c r="Y104" s="763"/>
      <c r="Z104" s="763"/>
      <c r="AA104" s="763"/>
      <c r="AB104" s="763"/>
      <c r="AC104" s="763"/>
      <c r="AD104" s="763"/>
      <c r="AE104" s="763"/>
      <c r="AF104" s="763"/>
      <c r="AG104" s="765"/>
      <c r="AH104" s="284"/>
    </row>
    <row r="105" spans="2:34" ht="39.75" customHeight="1" x14ac:dyDescent="0.25">
      <c r="B105" s="281"/>
      <c r="C105" s="651"/>
      <c r="D105" s="603"/>
      <c r="E105" s="615"/>
      <c r="F105" s="617"/>
      <c r="G105" s="639"/>
      <c r="H105" s="512"/>
      <c r="I105" s="726"/>
      <c r="J105" s="681"/>
      <c r="K105" s="315" t="s">
        <v>217</v>
      </c>
      <c r="L105" s="450" t="s">
        <v>1172</v>
      </c>
      <c r="M105" s="573"/>
      <c r="N105" s="573"/>
      <c r="O105" s="577"/>
      <c r="P105" s="309"/>
      <c r="T105" s="282"/>
      <c r="U105" s="767"/>
      <c r="V105" s="763"/>
      <c r="W105" s="763"/>
      <c r="X105" s="763"/>
      <c r="Y105" s="763"/>
      <c r="Z105" s="763"/>
      <c r="AA105" s="763"/>
      <c r="AB105" s="763"/>
      <c r="AC105" s="763"/>
      <c r="AD105" s="763"/>
      <c r="AE105" s="763"/>
      <c r="AF105" s="763"/>
      <c r="AG105" s="765"/>
      <c r="AH105" s="284"/>
    </row>
    <row r="106" spans="2:34" ht="39.75" customHeight="1" x14ac:dyDescent="0.25">
      <c r="B106" s="281"/>
      <c r="C106" s="651"/>
      <c r="D106" s="603"/>
      <c r="E106" s="615"/>
      <c r="F106" s="617"/>
      <c r="G106" s="639"/>
      <c r="H106" s="512"/>
      <c r="I106" s="726"/>
      <c r="J106" s="681"/>
      <c r="K106" s="315" t="s">
        <v>241</v>
      </c>
      <c r="L106" s="450" t="s">
        <v>1173</v>
      </c>
      <c r="M106" s="573"/>
      <c r="N106" s="573"/>
      <c r="O106" s="577"/>
      <c r="P106" s="309"/>
      <c r="T106" s="282"/>
      <c r="U106" s="767"/>
      <c r="V106" s="763"/>
      <c r="W106" s="763"/>
      <c r="X106" s="763"/>
      <c r="Y106" s="763"/>
      <c r="Z106" s="763"/>
      <c r="AA106" s="763"/>
      <c r="AB106" s="763"/>
      <c r="AC106" s="763"/>
      <c r="AD106" s="763"/>
      <c r="AE106" s="763"/>
      <c r="AF106" s="763"/>
      <c r="AG106" s="765"/>
      <c r="AH106" s="284"/>
    </row>
    <row r="107" spans="2:34" ht="39.75" customHeight="1" x14ac:dyDescent="0.25">
      <c r="B107" s="281"/>
      <c r="C107" s="651"/>
      <c r="D107" s="603"/>
      <c r="E107" s="615"/>
      <c r="F107" s="617"/>
      <c r="G107" s="640"/>
      <c r="H107" s="513"/>
      <c r="I107" s="727"/>
      <c r="J107" s="682"/>
      <c r="K107" s="315" t="s">
        <v>243</v>
      </c>
      <c r="L107" s="450" t="s">
        <v>1174</v>
      </c>
      <c r="M107" s="580"/>
      <c r="N107" s="580"/>
      <c r="O107" s="583"/>
      <c r="P107" s="309"/>
      <c r="T107" s="282"/>
      <c r="U107" s="767"/>
      <c r="V107" s="763"/>
      <c r="W107" s="763"/>
      <c r="X107" s="763"/>
      <c r="Y107" s="763"/>
      <c r="Z107" s="763"/>
      <c r="AA107" s="763"/>
      <c r="AB107" s="763"/>
      <c r="AC107" s="763"/>
      <c r="AD107" s="763"/>
      <c r="AE107" s="763"/>
      <c r="AF107" s="763"/>
      <c r="AG107" s="765"/>
      <c r="AH107" s="284"/>
    </row>
    <row r="108" spans="2:34" ht="39.75" customHeight="1" x14ac:dyDescent="0.25">
      <c r="B108" s="281"/>
      <c r="C108" s="651"/>
      <c r="D108" s="603"/>
      <c r="E108" s="615"/>
      <c r="F108" s="617"/>
      <c r="G108" s="638"/>
      <c r="H108" s="511" t="s">
        <v>1031</v>
      </c>
      <c r="I108" s="725" t="s">
        <v>1159</v>
      </c>
      <c r="J108" s="680" t="s">
        <v>90</v>
      </c>
      <c r="K108" s="315" t="s">
        <v>215</v>
      </c>
      <c r="L108" s="449" t="s">
        <v>1175</v>
      </c>
      <c r="M108" s="584" t="s">
        <v>146</v>
      </c>
      <c r="N108" s="585">
        <v>96</v>
      </c>
      <c r="O108" s="576"/>
      <c r="P108" s="309"/>
      <c r="T108" s="282"/>
      <c r="U108" s="766">
        <f>IF($N$108="","",$N$108)</f>
        <v>96</v>
      </c>
      <c r="V108" s="766">
        <f>IF($N$108="","",$N$108)</f>
        <v>96</v>
      </c>
      <c r="W108" s="766">
        <f>IF($N$108="","",$N$108)</f>
        <v>96</v>
      </c>
      <c r="X108" s="768"/>
      <c r="Y108" s="766">
        <f>IF($N$108="","",$N$108)</f>
        <v>96</v>
      </c>
      <c r="Z108" s="766">
        <f>IF($N$108="","",$N$108)</f>
        <v>96</v>
      </c>
      <c r="AA108" s="768"/>
      <c r="AB108" s="768"/>
      <c r="AC108" s="768"/>
      <c r="AD108" s="768"/>
      <c r="AE108" s="768"/>
      <c r="AF108" s="768"/>
      <c r="AG108" s="769">
        <f>IF(N108="","",N108)</f>
        <v>96</v>
      </c>
      <c r="AH108" s="284"/>
    </row>
    <row r="109" spans="2:34" ht="39.75" customHeight="1" x14ac:dyDescent="0.25">
      <c r="B109" s="281"/>
      <c r="C109" s="651"/>
      <c r="D109" s="603"/>
      <c r="E109" s="573"/>
      <c r="F109" s="612"/>
      <c r="G109" s="639"/>
      <c r="H109" s="512"/>
      <c r="I109" s="726"/>
      <c r="J109" s="681"/>
      <c r="K109" s="315" t="s">
        <v>216</v>
      </c>
      <c r="L109" s="450" t="s">
        <v>1176</v>
      </c>
      <c r="M109" s="573"/>
      <c r="N109" s="573"/>
      <c r="O109" s="577"/>
      <c r="P109" s="309"/>
      <c r="T109" s="282"/>
      <c r="U109" s="767"/>
      <c r="V109" s="767"/>
      <c r="W109" s="767"/>
      <c r="X109" s="763"/>
      <c r="Y109" s="767"/>
      <c r="Z109" s="767"/>
      <c r="AA109" s="763"/>
      <c r="AB109" s="763"/>
      <c r="AC109" s="763"/>
      <c r="AD109" s="763"/>
      <c r="AE109" s="763"/>
      <c r="AF109" s="763"/>
      <c r="AG109" s="765"/>
      <c r="AH109" s="284"/>
    </row>
    <row r="110" spans="2:34" ht="39.75" customHeight="1" x14ac:dyDescent="0.25">
      <c r="B110" s="281"/>
      <c r="C110" s="651"/>
      <c r="D110" s="603"/>
      <c r="E110" s="573"/>
      <c r="F110" s="612"/>
      <c r="G110" s="639"/>
      <c r="H110" s="512"/>
      <c r="I110" s="726"/>
      <c r="J110" s="681"/>
      <c r="K110" s="315" t="s">
        <v>217</v>
      </c>
      <c r="L110" s="450" t="s">
        <v>1177</v>
      </c>
      <c r="M110" s="573"/>
      <c r="N110" s="573"/>
      <c r="O110" s="577"/>
      <c r="P110" s="309"/>
      <c r="T110" s="282"/>
      <c r="U110" s="767"/>
      <c r="V110" s="767"/>
      <c r="W110" s="767"/>
      <c r="X110" s="763"/>
      <c r="Y110" s="767"/>
      <c r="Z110" s="767"/>
      <c r="AA110" s="763"/>
      <c r="AB110" s="763"/>
      <c r="AC110" s="763"/>
      <c r="AD110" s="763"/>
      <c r="AE110" s="763"/>
      <c r="AF110" s="763"/>
      <c r="AG110" s="765"/>
      <c r="AH110" s="284"/>
    </row>
    <row r="111" spans="2:34" ht="39.75" customHeight="1" x14ac:dyDescent="0.25">
      <c r="B111" s="281"/>
      <c r="C111" s="651"/>
      <c r="D111" s="603"/>
      <c r="E111" s="573"/>
      <c r="F111" s="612"/>
      <c r="G111" s="639"/>
      <c r="H111" s="512"/>
      <c r="I111" s="726"/>
      <c r="J111" s="681"/>
      <c r="K111" s="315" t="s">
        <v>241</v>
      </c>
      <c r="L111" s="450" t="s">
        <v>1178</v>
      </c>
      <c r="M111" s="573"/>
      <c r="N111" s="573"/>
      <c r="O111" s="577"/>
      <c r="P111" s="309"/>
      <c r="T111" s="282"/>
      <c r="U111" s="767"/>
      <c r="V111" s="767"/>
      <c r="W111" s="767"/>
      <c r="X111" s="763"/>
      <c r="Y111" s="767"/>
      <c r="Z111" s="767"/>
      <c r="AA111" s="763"/>
      <c r="AB111" s="763"/>
      <c r="AC111" s="763"/>
      <c r="AD111" s="763"/>
      <c r="AE111" s="763"/>
      <c r="AF111" s="763"/>
      <c r="AG111" s="765"/>
      <c r="AH111" s="284"/>
    </row>
    <row r="112" spans="2:34" ht="39.75" customHeight="1" x14ac:dyDescent="0.25">
      <c r="B112" s="281"/>
      <c r="C112" s="651"/>
      <c r="D112" s="603"/>
      <c r="E112" s="574"/>
      <c r="F112" s="613"/>
      <c r="G112" s="734"/>
      <c r="H112" s="514"/>
      <c r="I112" s="735"/>
      <c r="J112" s="736"/>
      <c r="K112" s="319" t="s">
        <v>243</v>
      </c>
      <c r="L112" s="451" t="s">
        <v>1179</v>
      </c>
      <c r="M112" s="574"/>
      <c r="N112" s="574"/>
      <c r="O112" s="578"/>
      <c r="P112" s="309"/>
      <c r="T112" s="282"/>
      <c r="U112" s="767"/>
      <c r="V112" s="767"/>
      <c r="W112" s="767"/>
      <c r="X112" s="763"/>
      <c r="Y112" s="767"/>
      <c r="Z112" s="767"/>
      <c r="AA112" s="763"/>
      <c r="AB112" s="763"/>
      <c r="AC112" s="763"/>
      <c r="AD112" s="763"/>
      <c r="AE112" s="763"/>
      <c r="AF112" s="763"/>
      <c r="AG112" s="765"/>
      <c r="AH112" s="284"/>
    </row>
    <row r="113" spans="2:34" ht="39.75" customHeight="1" x14ac:dyDescent="0.25">
      <c r="B113" s="281"/>
      <c r="C113" s="651"/>
      <c r="D113" s="603"/>
      <c r="E113" s="615" t="s">
        <v>163</v>
      </c>
      <c r="F113" s="616">
        <f>IF(SUM(N113)=0,"",AVERAGE(N113))</f>
        <v>100</v>
      </c>
      <c r="G113" s="630">
        <v>13</v>
      </c>
      <c r="H113" s="518" t="s">
        <v>164</v>
      </c>
      <c r="I113" s="519"/>
      <c r="J113" s="728" t="s">
        <v>165</v>
      </c>
      <c r="K113" s="321" t="s">
        <v>215</v>
      </c>
      <c r="L113" s="335" t="s">
        <v>311</v>
      </c>
      <c r="M113" s="572" t="s">
        <v>146</v>
      </c>
      <c r="N113" s="575">
        <v>100</v>
      </c>
      <c r="O113" s="582"/>
      <c r="P113" s="336"/>
      <c r="T113" s="282"/>
      <c r="U113" s="766"/>
      <c r="V113" s="768"/>
      <c r="W113" s="768"/>
      <c r="X113" s="768"/>
      <c r="Y113" s="768"/>
      <c r="Z113" s="768"/>
      <c r="AA113" s="768"/>
      <c r="AB113" s="768"/>
      <c r="AC113" s="768"/>
      <c r="AD113" s="768"/>
      <c r="AE113" s="768"/>
      <c r="AF113" s="768">
        <f>IF(N113="","",N113)</f>
        <v>100</v>
      </c>
      <c r="AG113" s="769">
        <f>IF(N113="","",N113)</f>
        <v>100</v>
      </c>
      <c r="AH113" s="284"/>
    </row>
    <row r="114" spans="2:34" ht="39.75" customHeight="1" x14ac:dyDescent="0.25">
      <c r="B114" s="281"/>
      <c r="C114" s="651"/>
      <c r="D114" s="603"/>
      <c r="E114" s="573"/>
      <c r="F114" s="612"/>
      <c r="G114" s="516"/>
      <c r="H114" s="520"/>
      <c r="I114" s="519"/>
      <c r="J114" s="681"/>
      <c r="K114" s="315" t="s">
        <v>216</v>
      </c>
      <c r="L114" s="316" t="s">
        <v>312</v>
      </c>
      <c r="M114" s="573"/>
      <c r="N114" s="573"/>
      <c r="O114" s="577"/>
      <c r="P114" s="336"/>
      <c r="T114" s="282"/>
      <c r="U114" s="767"/>
      <c r="V114" s="763"/>
      <c r="W114" s="763"/>
      <c r="X114" s="763"/>
      <c r="Y114" s="763"/>
      <c r="Z114" s="763"/>
      <c r="AA114" s="763"/>
      <c r="AB114" s="763"/>
      <c r="AC114" s="763"/>
      <c r="AD114" s="763"/>
      <c r="AE114" s="763"/>
      <c r="AF114" s="763"/>
      <c r="AG114" s="765"/>
      <c r="AH114" s="284"/>
    </row>
    <row r="115" spans="2:34" ht="39.75" customHeight="1" x14ac:dyDescent="0.25">
      <c r="B115" s="281"/>
      <c r="C115" s="651"/>
      <c r="D115" s="603"/>
      <c r="E115" s="573"/>
      <c r="F115" s="612"/>
      <c r="G115" s="516"/>
      <c r="H115" s="520"/>
      <c r="I115" s="519"/>
      <c r="J115" s="681"/>
      <c r="K115" s="315" t="s">
        <v>217</v>
      </c>
      <c r="L115" s="316" t="s">
        <v>313</v>
      </c>
      <c r="M115" s="573"/>
      <c r="N115" s="573"/>
      <c r="O115" s="577"/>
      <c r="P115" s="336"/>
      <c r="T115" s="282"/>
      <c r="U115" s="767"/>
      <c r="V115" s="763"/>
      <c r="W115" s="763"/>
      <c r="X115" s="763"/>
      <c r="Y115" s="763"/>
      <c r="Z115" s="763"/>
      <c r="AA115" s="763"/>
      <c r="AB115" s="763"/>
      <c r="AC115" s="763"/>
      <c r="AD115" s="763"/>
      <c r="AE115" s="763"/>
      <c r="AF115" s="763"/>
      <c r="AG115" s="765"/>
      <c r="AH115" s="284"/>
    </row>
    <row r="116" spans="2:34" ht="53.25" customHeight="1" x14ac:dyDescent="0.25">
      <c r="B116" s="281"/>
      <c r="C116" s="651"/>
      <c r="D116" s="603"/>
      <c r="E116" s="573"/>
      <c r="F116" s="612"/>
      <c r="G116" s="516"/>
      <c r="H116" s="520"/>
      <c r="I116" s="519"/>
      <c r="J116" s="681"/>
      <c r="K116" s="315" t="s">
        <v>241</v>
      </c>
      <c r="L116" s="316" t="s">
        <v>314</v>
      </c>
      <c r="M116" s="573"/>
      <c r="N116" s="573"/>
      <c r="O116" s="577"/>
      <c r="P116" s="336"/>
      <c r="T116" s="282"/>
      <c r="U116" s="767"/>
      <c r="V116" s="763"/>
      <c r="W116" s="763"/>
      <c r="X116" s="763"/>
      <c r="Y116" s="763"/>
      <c r="Z116" s="763"/>
      <c r="AA116" s="763"/>
      <c r="AB116" s="763"/>
      <c r="AC116" s="763"/>
      <c r="AD116" s="763"/>
      <c r="AE116" s="763"/>
      <c r="AF116" s="763"/>
      <c r="AG116" s="765"/>
      <c r="AH116" s="284"/>
    </row>
    <row r="117" spans="2:34" ht="53.25" customHeight="1" x14ac:dyDescent="0.25">
      <c r="B117" s="281"/>
      <c r="C117" s="651"/>
      <c r="D117" s="603"/>
      <c r="E117" s="573"/>
      <c r="F117" s="612"/>
      <c r="G117" s="516"/>
      <c r="H117" s="523"/>
      <c r="I117" s="524"/>
      <c r="J117" s="681"/>
      <c r="K117" s="329" t="s">
        <v>243</v>
      </c>
      <c r="L117" s="330" t="s">
        <v>315</v>
      </c>
      <c r="M117" s="573"/>
      <c r="N117" s="573"/>
      <c r="O117" s="577"/>
      <c r="P117" s="336"/>
      <c r="T117" s="282"/>
      <c r="U117" s="767"/>
      <c r="V117" s="763"/>
      <c r="W117" s="763"/>
      <c r="X117" s="763"/>
      <c r="Y117" s="763"/>
      <c r="Z117" s="763"/>
      <c r="AA117" s="763"/>
      <c r="AB117" s="763"/>
      <c r="AC117" s="763"/>
      <c r="AD117" s="763"/>
      <c r="AE117" s="763"/>
      <c r="AF117" s="763"/>
      <c r="AG117" s="765"/>
      <c r="AH117" s="284"/>
    </row>
    <row r="118" spans="2:34" ht="39.75" customHeight="1" x14ac:dyDescent="0.25">
      <c r="B118" s="281"/>
      <c r="C118" s="651"/>
      <c r="D118" s="603"/>
      <c r="E118" s="610" t="s">
        <v>130</v>
      </c>
      <c r="F118" s="614">
        <f>IF(SUM(N118)=0,"",AVERAGE(N118))</f>
        <v>95</v>
      </c>
      <c r="G118" s="592">
        <v>14</v>
      </c>
      <c r="H118" s="525" t="s">
        <v>140</v>
      </c>
      <c r="I118" s="526"/>
      <c r="J118" s="724" t="s">
        <v>141</v>
      </c>
      <c r="K118" s="331" t="s">
        <v>215</v>
      </c>
      <c r="L118" s="337" t="s">
        <v>316</v>
      </c>
      <c r="M118" s="579" t="s">
        <v>146</v>
      </c>
      <c r="N118" s="581">
        <v>95</v>
      </c>
      <c r="O118" s="637"/>
      <c r="P118" s="309"/>
      <c r="T118" s="282"/>
      <c r="U118" s="766"/>
      <c r="V118" s="768"/>
      <c r="W118" s="768"/>
      <c r="X118" s="768">
        <f>IF($N$118="","",$N$118)</f>
        <v>95</v>
      </c>
      <c r="Y118" s="768">
        <f>IF($N$118="","",$N$118)</f>
        <v>95</v>
      </c>
      <c r="Z118" s="768"/>
      <c r="AA118" s="768">
        <f>IF($N$118="","",$N$118)</f>
        <v>95</v>
      </c>
      <c r="AB118" s="768"/>
      <c r="AC118" s="768"/>
      <c r="AD118" s="768"/>
      <c r="AE118" s="768"/>
      <c r="AF118" s="768"/>
      <c r="AG118" s="769">
        <f>IF(N118="","",N118)</f>
        <v>95</v>
      </c>
      <c r="AH118" s="284"/>
    </row>
    <row r="119" spans="2:34" ht="39.75" customHeight="1" x14ac:dyDescent="0.25">
      <c r="B119" s="281"/>
      <c r="C119" s="652"/>
      <c r="D119" s="604"/>
      <c r="E119" s="573"/>
      <c r="F119" s="612"/>
      <c r="G119" s="516"/>
      <c r="H119" s="520"/>
      <c r="I119" s="519"/>
      <c r="J119" s="681"/>
      <c r="K119" s="315" t="s">
        <v>216</v>
      </c>
      <c r="L119" s="316" t="s">
        <v>317</v>
      </c>
      <c r="M119" s="573"/>
      <c r="N119" s="573"/>
      <c r="O119" s="577"/>
      <c r="P119" s="309"/>
      <c r="T119" s="282"/>
      <c r="U119" s="767"/>
      <c r="V119" s="763"/>
      <c r="W119" s="763"/>
      <c r="X119" s="763"/>
      <c r="Y119" s="763"/>
      <c r="Z119" s="763"/>
      <c r="AA119" s="763"/>
      <c r="AB119" s="763"/>
      <c r="AC119" s="763"/>
      <c r="AD119" s="763"/>
      <c r="AE119" s="763"/>
      <c r="AF119" s="763"/>
      <c r="AG119" s="765"/>
      <c r="AH119" s="284"/>
    </row>
    <row r="120" spans="2:34" ht="39.75" customHeight="1" x14ac:dyDescent="0.25">
      <c r="B120" s="281"/>
      <c r="C120" s="652"/>
      <c r="D120" s="604"/>
      <c r="E120" s="573"/>
      <c r="F120" s="612"/>
      <c r="G120" s="516"/>
      <c r="H120" s="520"/>
      <c r="I120" s="519"/>
      <c r="J120" s="681"/>
      <c r="K120" s="315" t="s">
        <v>217</v>
      </c>
      <c r="L120" s="316" t="s">
        <v>318</v>
      </c>
      <c r="M120" s="573"/>
      <c r="N120" s="573"/>
      <c r="O120" s="577"/>
      <c r="P120" s="309"/>
      <c r="T120" s="282"/>
      <c r="U120" s="767"/>
      <c r="V120" s="763"/>
      <c r="W120" s="763"/>
      <c r="X120" s="763"/>
      <c r="Y120" s="763"/>
      <c r="Z120" s="763"/>
      <c r="AA120" s="763"/>
      <c r="AB120" s="763"/>
      <c r="AC120" s="763"/>
      <c r="AD120" s="763"/>
      <c r="AE120" s="763"/>
      <c r="AF120" s="763"/>
      <c r="AG120" s="765"/>
      <c r="AH120" s="284"/>
    </row>
    <row r="121" spans="2:34" ht="39.75" customHeight="1" x14ac:dyDescent="0.25">
      <c r="B121" s="281"/>
      <c r="C121" s="652"/>
      <c r="D121" s="604"/>
      <c r="E121" s="573"/>
      <c r="F121" s="612"/>
      <c r="G121" s="516"/>
      <c r="H121" s="520"/>
      <c r="I121" s="519"/>
      <c r="J121" s="681"/>
      <c r="K121" s="315" t="s">
        <v>241</v>
      </c>
      <c r="L121" s="316" t="s">
        <v>319</v>
      </c>
      <c r="M121" s="573"/>
      <c r="N121" s="573"/>
      <c r="O121" s="577"/>
      <c r="P121" s="309"/>
      <c r="T121" s="282"/>
      <c r="U121" s="767"/>
      <c r="V121" s="763"/>
      <c r="W121" s="763"/>
      <c r="X121" s="763"/>
      <c r="Y121" s="763"/>
      <c r="Z121" s="763"/>
      <c r="AA121" s="763"/>
      <c r="AB121" s="763"/>
      <c r="AC121" s="763"/>
      <c r="AD121" s="763"/>
      <c r="AE121" s="763"/>
      <c r="AF121" s="763"/>
      <c r="AG121" s="765"/>
      <c r="AH121" s="284"/>
    </row>
    <row r="122" spans="2:34" ht="39.75" customHeight="1" thickBot="1" x14ac:dyDescent="0.3">
      <c r="B122" s="281"/>
      <c r="C122" s="653"/>
      <c r="D122" s="655"/>
      <c r="E122" s="641"/>
      <c r="F122" s="649"/>
      <c r="G122" s="669"/>
      <c r="H122" s="545"/>
      <c r="I122" s="563"/>
      <c r="J122" s="729"/>
      <c r="K122" s="338" t="s">
        <v>243</v>
      </c>
      <c r="L122" s="339" t="s">
        <v>320</v>
      </c>
      <c r="M122" s="641"/>
      <c r="N122" s="641"/>
      <c r="O122" s="642"/>
      <c r="P122" s="309"/>
      <c r="T122" s="282"/>
      <c r="U122" s="767"/>
      <c r="V122" s="763"/>
      <c r="W122" s="763"/>
      <c r="X122" s="763"/>
      <c r="Y122" s="763"/>
      <c r="Z122" s="763"/>
      <c r="AA122" s="763"/>
      <c r="AB122" s="763"/>
      <c r="AC122" s="763"/>
      <c r="AD122" s="763"/>
      <c r="AE122" s="763"/>
      <c r="AF122" s="763"/>
      <c r="AG122" s="765"/>
      <c r="AH122" s="284"/>
    </row>
    <row r="123" spans="2:34" ht="39.75" customHeight="1" x14ac:dyDescent="0.25">
      <c r="B123" s="281"/>
      <c r="C123" s="656" t="s">
        <v>1</v>
      </c>
      <c r="D123" s="601">
        <f>IF(SUM(N123:N182)=0,"",AVERAGE(N123:N182))</f>
        <v>90.916666666666671</v>
      </c>
      <c r="E123" s="657" t="s">
        <v>131</v>
      </c>
      <c r="F123" s="658">
        <f>IF(SUM(N123:N147)=0,"",AVERAGE(N123:N147))</f>
        <v>90.2</v>
      </c>
      <c r="G123" s="733">
        <v>15</v>
      </c>
      <c r="H123" s="518" t="s">
        <v>150</v>
      </c>
      <c r="I123" s="519"/>
      <c r="J123" s="730" t="s">
        <v>150</v>
      </c>
      <c r="K123" s="340" t="s">
        <v>215</v>
      </c>
      <c r="L123" s="341" t="s">
        <v>321</v>
      </c>
      <c r="M123" s="666" t="s">
        <v>146</v>
      </c>
      <c r="N123" s="667">
        <v>85</v>
      </c>
      <c r="O123" s="668"/>
      <c r="P123" s="309"/>
      <c r="T123" s="282"/>
      <c r="U123" s="766"/>
      <c r="V123" s="768"/>
      <c r="W123" s="768"/>
      <c r="X123" s="768"/>
      <c r="Y123" s="768"/>
      <c r="Z123" s="768"/>
      <c r="AA123" s="768"/>
      <c r="AB123" s="768"/>
      <c r="AC123" s="768"/>
      <c r="AD123" s="768"/>
      <c r="AE123" s="768"/>
      <c r="AF123" s="768"/>
      <c r="AG123" s="769">
        <f>IF(N123="","",N123)</f>
        <v>85</v>
      </c>
      <c r="AH123" s="284"/>
    </row>
    <row r="124" spans="2:34" ht="39.75" customHeight="1" x14ac:dyDescent="0.25">
      <c r="B124" s="281"/>
      <c r="C124" s="651"/>
      <c r="D124" s="602"/>
      <c r="E124" s="615"/>
      <c r="F124" s="616"/>
      <c r="G124" s="633"/>
      <c r="H124" s="520"/>
      <c r="I124" s="519"/>
      <c r="J124" s="561"/>
      <c r="K124" s="315" t="s">
        <v>216</v>
      </c>
      <c r="L124" s="342" t="s">
        <v>322</v>
      </c>
      <c r="M124" s="573"/>
      <c r="N124" s="573"/>
      <c r="O124" s="577"/>
      <c r="P124" s="309"/>
      <c r="T124" s="282"/>
      <c r="U124" s="767"/>
      <c r="V124" s="763"/>
      <c r="W124" s="763"/>
      <c r="X124" s="763"/>
      <c r="Y124" s="763"/>
      <c r="Z124" s="763"/>
      <c r="AA124" s="763"/>
      <c r="AB124" s="763"/>
      <c r="AC124" s="763"/>
      <c r="AD124" s="763"/>
      <c r="AE124" s="763"/>
      <c r="AF124" s="763"/>
      <c r="AG124" s="765"/>
      <c r="AH124" s="284"/>
    </row>
    <row r="125" spans="2:34" ht="39.75" customHeight="1" x14ac:dyDescent="0.25">
      <c r="B125" s="281"/>
      <c r="C125" s="651"/>
      <c r="D125" s="602"/>
      <c r="E125" s="615"/>
      <c r="F125" s="616"/>
      <c r="G125" s="633"/>
      <c r="H125" s="520"/>
      <c r="I125" s="519"/>
      <c r="J125" s="561"/>
      <c r="K125" s="315" t="s">
        <v>217</v>
      </c>
      <c r="L125" s="342" t="s">
        <v>323</v>
      </c>
      <c r="M125" s="573"/>
      <c r="N125" s="573"/>
      <c r="O125" s="577"/>
      <c r="P125" s="309"/>
      <c r="T125" s="282"/>
      <c r="U125" s="767"/>
      <c r="V125" s="763"/>
      <c r="W125" s="763"/>
      <c r="X125" s="763"/>
      <c r="Y125" s="763"/>
      <c r="Z125" s="763"/>
      <c r="AA125" s="763"/>
      <c r="AB125" s="763"/>
      <c r="AC125" s="763"/>
      <c r="AD125" s="763"/>
      <c r="AE125" s="763"/>
      <c r="AF125" s="763"/>
      <c r="AG125" s="765"/>
      <c r="AH125" s="284"/>
    </row>
    <row r="126" spans="2:34" ht="39.75" customHeight="1" x14ac:dyDescent="0.25">
      <c r="B126" s="281"/>
      <c r="C126" s="651"/>
      <c r="D126" s="602"/>
      <c r="E126" s="615"/>
      <c r="F126" s="616"/>
      <c r="G126" s="633"/>
      <c r="H126" s="520"/>
      <c r="I126" s="519"/>
      <c r="J126" s="561"/>
      <c r="K126" s="315" t="s">
        <v>241</v>
      </c>
      <c r="L126" s="342" t="s">
        <v>324</v>
      </c>
      <c r="M126" s="573"/>
      <c r="N126" s="573"/>
      <c r="O126" s="577"/>
      <c r="P126" s="309"/>
      <c r="T126" s="282"/>
      <c r="U126" s="767"/>
      <c r="V126" s="763"/>
      <c r="W126" s="763"/>
      <c r="X126" s="763"/>
      <c r="Y126" s="763"/>
      <c r="Z126" s="763"/>
      <c r="AA126" s="763"/>
      <c r="AB126" s="763"/>
      <c r="AC126" s="763"/>
      <c r="AD126" s="763"/>
      <c r="AE126" s="763"/>
      <c r="AF126" s="763"/>
      <c r="AG126" s="765"/>
      <c r="AH126" s="284"/>
    </row>
    <row r="127" spans="2:34" ht="39.75" customHeight="1" x14ac:dyDescent="0.25">
      <c r="B127" s="281"/>
      <c r="C127" s="651"/>
      <c r="D127" s="602"/>
      <c r="E127" s="615"/>
      <c r="F127" s="616"/>
      <c r="G127" s="732"/>
      <c r="H127" s="527"/>
      <c r="I127" s="528"/>
      <c r="J127" s="562"/>
      <c r="K127" s="315" t="s">
        <v>243</v>
      </c>
      <c r="L127" s="342" t="s">
        <v>325</v>
      </c>
      <c r="M127" s="580"/>
      <c r="N127" s="580"/>
      <c r="O127" s="583"/>
      <c r="P127" s="309"/>
      <c r="T127" s="282"/>
      <c r="U127" s="767"/>
      <c r="V127" s="763"/>
      <c r="W127" s="763"/>
      <c r="X127" s="763"/>
      <c r="Y127" s="763"/>
      <c r="Z127" s="763"/>
      <c r="AA127" s="763"/>
      <c r="AB127" s="763"/>
      <c r="AC127" s="763"/>
      <c r="AD127" s="763"/>
      <c r="AE127" s="763"/>
      <c r="AF127" s="763"/>
      <c r="AG127" s="765"/>
      <c r="AH127" s="284"/>
    </row>
    <row r="128" spans="2:34" ht="39.75" customHeight="1" x14ac:dyDescent="0.25">
      <c r="B128" s="281"/>
      <c r="C128" s="651"/>
      <c r="D128" s="603"/>
      <c r="E128" s="615"/>
      <c r="F128" s="617"/>
      <c r="G128" s="731">
        <v>16</v>
      </c>
      <c r="H128" s="529" t="s">
        <v>9</v>
      </c>
      <c r="I128" s="564"/>
      <c r="J128" s="560" t="s">
        <v>93</v>
      </c>
      <c r="K128" s="315" t="s">
        <v>215</v>
      </c>
      <c r="L128" s="342" t="s">
        <v>326</v>
      </c>
      <c r="M128" s="584" t="s">
        <v>146</v>
      </c>
      <c r="N128" s="585">
        <v>85</v>
      </c>
      <c r="O128" s="576"/>
      <c r="P128" s="336"/>
      <c r="T128" s="282"/>
      <c r="U128" s="766"/>
      <c r="V128" s="768"/>
      <c r="W128" s="768"/>
      <c r="X128" s="768"/>
      <c r="Y128" s="768"/>
      <c r="Z128" s="768"/>
      <c r="AA128" s="768"/>
      <c r="AB128" s="768"/>
      <c r="AC128" s="768"/>
      <c r="AD128" s="768"/>
      <c r="AE128" s="769">
        <f>IF(N128="","",N128)</f>
        <v>85</v>
      </c>
      <c r="AF128" s="768"/>
      <c r="AG128" s="769">
        <f>IF(N128="","",N128)</f>
        <v>85</v>
      </c>
      <c r="AH128" s="284"/>
    </row>
    <row r="129" spans="2:34" ht="39.75" customHeight="1" x14ac:dyDescent="0.25">
      <c r="B129" s="281"/>
      <c r="C129" s="651"/>
      <c r="D129" s="603"/>
      <c r="E129" s="615"/>
      <c r="F129" s="617"/>
      <c r="G129" s="633"/>
      <c r="H129" s="520"/>
      <c r="I129" s="519"/>
      <c r="J129" s="561"/>
      <c r="K129" s="315" t="s">
        <v>216</v>
      </c>
      <c r="L129" s="342" t="s">
        <v>327</v>
      </c>
      <c r="M129" s="573"/>
      <c r="N129" s="573"/>
      <c r="O129" s="577"/>
      <c r="P129" s="336"/>
      <c r="T129" s="282"/>
      <c r="U129" s="767"/>
      <c r="V129" s="763"/>
      <c r="W129" s="763"/>
      <c r="X129" s="763"/>
      <c r="Y129" s="763"/>
      <c r="Z129" s="763"/>
      <c r="AA129" s="763"/>
      <c r="AB129" s="763"/>
      <c r="AC129" s="763"/>
      <c r="AD129" s="763"/>
      <c r="AE129" s="765"/>
      <c r="AF129" s="763"/>
      <c r="AG129" s="765"/>
      <c r="AH129" s="284"/>
    </row>
    <row r="130" spans="2:34" ht="39.75" customHeight="1" x14ac:dyDescent="0.25">
      <c r="B130" s="281"/>
      <c r="C130" s="651"/>
      <c r="D130" s="603"/>
      <c r="E130" s="615"/>
      <c r="F130" s="617"/>
      <c r="G130" s="633"/>
      <c r="H130" s="520"/>
      <c r="I130" s="519"/>
      <c r="J130" s="561"/>
      <c r="K130" s="315" t="s">
        <v>217</v>
      </c>
      <c r="L130" s="342" t="s">
        <v>328</v>
      </c>
      <c r="M130" s="573"/>
      <c r="N130" s="573"/>
      <c r="O130" s="577"/>
      <c r="P130" s="336"/>
      <c r="T130" s="282"/>
      <c r="U130" s="767"/>
      <c r="V130" s="763"/>
      <c r="W130" s="763"/>
      <c r="X130" s="763"/>
      <c r="Y130" s="763"/>
      <c r="Z130" s="763"/>
      <c r="AA130" s="763"/>
      <c r="AB130" s="763"/>
      <c r="AC130" s="763"/>
      <c r="AD130" s="763"/>
      <c r="AE130" s="765"/>
      <c r="AF130" s="763"/>
      <c r="AG130" s="765"/>
      <c r="AH130" s="284"/>
    </row>
    <row r="131" spans="2:34" ht="39.75" customHeight="1" x14ac:dyDescent="0.25">
      <c r="B131" s="281"/>
      <c r="C131" s="651"/>
      <c r="D131" s="603"/>
      <c r="E131" s="615"/>
      <c r="F131" s="617"/>
      <c r="G131" s="633"/>
      <c r="H131" s="520"/>
      <c r="I131" s="519"/>
      <c r="J131" s="561"/>
      <c r="K131" s="315" t="s">
        <v>241</v>
      </c>
      <c r="L131" s="342" t="s">
        <v>329</v>
      </c>
      <c r="M131" s="573"/>
      <c r="N131" s="573"/>
      <c r="O131" s="577"/>
      <c r="P131" s="336"/>
      <c r="T131" s="282"/>
      <c r="U131" s="767"/>
      <c r="V131" s="763"/>
      <c r="W131" s="763"/>
      <c r="X131" s="763"/>
      <c r="Y131" s="763"/>
      <c r="Z131" s="763"/>
      <c r="AA131" s="763"/>
      <c r="AB131" s="763"/>
      <c r="AC131" s="763"/>
      <c r="AD131" s="763"/>
      <c r="AE131" s="765"/>
      <c r="AF131" s="763"/>
      <c r="AG131" s="765"/>
      <c r="AH131" s="284"/>
    </row>
    <row r="132" spans="2:34" ht="39.75" customHeight="1" x14ac:dyDescent="0.25">
      <c r="B132" s="281"/>
      <c r="C132" s="651"/>
      <c r="D132" s="603"/>
      <c r="E132" s="615"/>
      <c r="F132" s="617"/>
      <c r="G132" s="732"/>
      <c r="H132" s="527"/>
      <c r="I132" s="528"/>
      <c r="J132" s="562"/>
      <c r="K132" s="315" t="s">
        <v>243</v>
      </c>
      <c r="L132" s="342" t="s">
        <v>330</v>
      </c>
      <c r="M132" s="580"/>
      <c r="N132" s="580"/>
      <c r="O132" s="583"/>
      <c r="P132" s="336"/>
      <c r="T132" s="282"/>
      <c r="U132" s="767"/>
      <c r="V132" s="763"/>
      <c r="W132" s="763"/>
      <c r="X132" s="763"/>
      <c r="Y132" s="763"/>
      <c r="Z132" s="763"/>
      <c r="AA132" s="763"/>
      <c r="AB132" s="763"/>
      <c r="AC132" s="763"/>
      <c r="AD132" s="763"/>
      <c r="AE132" s="765"/>
      <c r="AF132" s="763"/>
      <c r="AG132" s="765"/>
      <c r="AH132" s="284"/>
    </row>
    <row r="133" spans="2:34" ht="39.75" customHeight="1" x14ac:dyDescent="0.25">
      <c r="B133" s="281"/>
      <c r="C133" s="651"/>
      <c r="D133" s="603"/>
      <c r="E133" s="615"/>
      <c r="F133" s="617"/>
      <c r="G133" s="731">
        <v>17</v>
      </c>
      <c r="H133" s="529" t="s">
        <v>10</v>
      </c>
      <c r="I133" s="564"/>
      <c r="J133" s="560" t="s">
        <v>151</v>
      </c>
      <c r="K133" s="315" t="s">
        <v>215</v>
      </c>
      <c r="L133" s="342" t="s">
        <v>331</v>
      </c>
      <c r="M133" s="584" t="s">
        <v>146</v>
      </c>
      <c r="N133" s="585">
        <v>100</v>
      </c>
      <c r="O133" s="576"/>
      <c r="P133" s="309"/>
      <c r="T133" s="282"/>
      <c r="U133" s="766"/>
      <c r="V133" s="768">
        <f>IF(N133="","",N133)</f>
        <v>100</v>
      </c>
      <c r="W133" s="768"/>
      <c r="X133" s="768"/>
      <c r="Y133" s="768"/>
      <c r="Z133" s="768"/>
      <c r="AA133" s="768"/>
      <c r="AB133" s="768"/>
      <c r="AC133" s="768"/>
      <c r="AD133" s="768"/>
      <c r="AE133" s="768"/>
      <c r="AF133" s="768"/>
      <c r="AG133" s="769">
        <f>IF(N133="","",N133)</f>
        <v>100</v>
      </c>
      <c r="AH133" s="284"/>
    </row>
    <row r="134" spans="2:34" ht="39.75" customHeight="1" x14ac:dyDescent="0.25">
      <c r="B134" s="281"/>
      <c r="C134" s="651"/>
      <c r="D134" s="603"/>
      <c r="E134" s="615"/>
      <c r="F134" s="617"/>
      <c r="G134" s="633"/>
      <c r="H134" s="520"/>
      <c r="I134" s="519"/>
      <c r="J134" s="561"/>
      <c r="K134" s="315" t="s">
        <v>216</v>
      </c>
      <c r="L134" s="342" t="s">
        <v>332</v>
      </c>
      <c r="M134" s="573"/>
      <c r="N134" s="573"/>
      <c r="O134" s="577"/>
      <c r="P134" s="309"/>
      <c r="T134" s="282"/>
      <c r="U134" s="767"/>
      <c r="V134" s="763"/>
      <c r="W134" s="763"/>
      <c r="X134" s="763"/>
      <c r="Y134" s="763"/>
      <c r="Z134" s="763"/>
      <c r="AA134" s="763"/>
      <c r="AB134" s="763"/>
      <c r="AC134" s="763"/>
      <c r="AD134" s="763"/>
      <c r="AE134" s="763"/>
      <c r="AF134" s="763"/>
      <c r="AG134" s="765"/>
      <c r="AH134" s="284"/>
    </row>
    <row r="135" spans="2:34" ht="39.75" customHeight="1" x14ac:dyDescent="0.25">
      <c r="B135" s="281"/>
      <c r="C135" s="651"/>
      <c r="D135" s="603"/>
      <c r="E135" s="615"/>
      <c r="F135" s="617"/>
      <c r="G135" s="633"/>
      <c r="H135" s="520"/>
      <c r="I135" s="519"/>
      <c r="J135" s="561"/>
      <c r="K135" s="315" t="s">
        <v>217</v>
      </c>
      <c r="L135" s="342" t="s">
        <v>333</v>
      </c>
      <c r="M135" s="573"/>
      <c r="N135" s="573"/>
      <c r="O135" s="577"/>
      <c r="P135" s="309"/>
      <c r="T135" s="282"/>
      <c r="U135" s="767"/>
      <c r="V135" s="763"/>
      <c r="W135" s="763"/>
      <c r="X135" s="763"/>
      <c r="Y135" s="763"/>
      <c r="Z135" s="763"/>
      <c r="AA135" s="763"/>
      <c r="AB135" s="763"/>
      <c r="AC135" s="763"/>
      <c r="AD135" s="763"/>
      <c r="AE135" s="763"/>
      <c r="AF135" s="763"/>
      <c r="AG135" s="765"/>
      <c r="AH135" s="284"/>
    </row>
    <row r="136" spans="2:34" ht="39.75" customHeight="1" x14ac:dyDescent="0.25">
      <c r="B136" s="281"/>
      <c r="C136" s="651"/>
      <c r="D136" s="603"/>
      <c r="E136" s="615"/>
      <c r="F136" s="617"/>
      <c r="G136" s="633"/>
      <c r="H136" s="520"/>
      <c r="I136" s="519"/>
      <c r="J136" s="561"/>
      <c r="K136" s="315" t="s">
        <v>241</v>
      </c>
      <c r="L136" s="342" t="s">
        <v>334</v>
      </c>
      <c r="M136" s="573"/>
      <c r="N136" s="573"/>
      <c r="O136" s="577"/>
      <c r="P136" s="309"/>
      <c r="T136" s="282"/>
      <c r="U136" s="767"/>
      <c r="V136" s="763"/>
      <c r="W136" s="763"/>
      <c r="X136" s="763"/>
      <c r="Y136" s="763"/>
      <c r="Z136" s="763"/>
      <c r="AA136" s="763"/>
      <c r="AB136" s="763"/>
      <c r="AC136" s="763"/>
      <c r="AD136" s="763"/>
      <c r="AE136" s="763"/>
      <c r="AF136" s="763"/>
      <c r="AG136" s="765"/>
      <c r="AH136" s="284"/>
    </row>
    <row r="137" spans="2:34" ht="39.75" customHeight="1" x14ac:dyDescent="0.25">
      <c r="B137" s="281"/>
      <c r="C137" s="651"/>
      <c r="D137" s="603"/>
      <c r="E137" s="615"/>
      <c r="F137" s="617"/>
      <c r="G137" s="732"/>
      <c r="H137" s="527"/>
      <c r="I137" s="528"/>
      <c r="J137" s="562"/>
      <c r="K137" s="315" t="s">
        <v>243</v>
      </c>
      <c r="L137" s="342" t="s">
        <v>335</v>
      </c>
      <c r="M137" s="580"/>
      <c r="N137" s="580"/>
      <c r="O137" s="583"/>
      <c r="P137" s="309"/>
      <c r="T137" s="282"/>
      <c r="U137" s="767"/>
      <c r="V137" s="763"/>
      <c r="W137" s="763"/>
      <c r="X137" s="763"/>
      <c r="Y137" s="763"/>
      <c r="Z137" s="763"/>
      <c r="AA137" s="763"/>
      <c r="AB137" s="763"/>
      <c r="AC137" s="763"/>
      <c r="AD137" s="763"/>
      <c r="AE137" s="763"/>
      <c r="AF137" s="763"/>
      <c r="AG137" s="765"/>
      <c r="AH137" s="284"/>
    </row>
    <row r="138" spans="2:34" ht="39.75" customHeight="1" x14ac:dyDescent="0.25">
      <c r="B138" s="281"/>
      <c r="C138" s="651"/>
      <c r="D138" s="603"/>
      <c r="E138" s="615"/>
      <c r="F138" s="617"/>
      <c r="G138" s="731">
        <v>18</v>
      </c>
      <c r="H138" s="529" t="s">
        <v>11</v>
      </c>
      <c r="I138" s="564"/>
      <c r="J138" s="560" t="s">
        <v>94</v>
      </c>
      <c r="K138" s="315" t="s">
        <v>215</v>
      </c>
      <c r="L138" s="343" t="s">
        <v>336</v>
      </c>
      <c r="M138" s="584" t="s">
        <v>146</v>
      </c>
      <c r="N138" s="585">
        <v>91</v>
      </c>
      <c r="O138" s="576"/>
      <c r="P138" s="309"/>
      <c r="T138" s="282"/>
      <c r="U138" s="766"/>
      <c r="V138" s="768"/>
      <c r="W138" s="768"/>
      <c r="X138" s="768"/>
      <c r="Y138" s="768"/>
      <c r="Z138" s="768"/>
      <c r="AA138" s="768"/>
      <c r="AB138" s="768"/>
      <c r="AC138" s="768"/>
      <c r="AD138" s="768"/>
      <c r="AE138" s="769">
        <f>IF(N138="","",N138)</f>
        <v>91</v>
      </c>
      <c r="AF138" s="768"/>
      <c r="AG138" s="769">
        <f>IF(N138="","",N138)</f>
        <v>91</v>
      </c>
      <c r="AH138" s="284"/>
    </row>
    <row r="139" spans="2:34" ht="39.75" customHeight="1" x14ac:dyDescent="0.25">
      <c r="B139" s="281"/>
      <c r="C139" s="651"/>
      <c r="D139" s="603"/>
      <c r="E139" s="615"/>
      <c r="F139" s="617"/>
      <c r="G139" s="633"/>
      <c r="H139" s="520"/>
      <c r="I139" s="519"/>
      <c r="J139" s="561"/>
      <c r="K139" s="315" t="s">
        <v>216</v>
      </c>
      <c r="L139" s="342" t="s">
        <v>337</v>
      </c>
      <c r="M139" s="573"/>
      <c r="N139" s="573"/>
      <c r="O139" s="577"/>
      <c r="P139" s="309"/>
      <c r="T139" s="282"/>
      <c r="U139" s="767"/>
      <c r="V139" s="763"/>
      <c r="W139" s="763"/>
      <c r="X139" s="763"/>
      <c r="Y139" s="763"/>
      <c r="Z139" s="763"/>
      <c r="AA139" s="763"/>
      <c r="AB139" s="763"/>
      <c r="AC139" s="763"/>
      <c r="AD139" s="763"/>
      <c r="AE139" s="765"/>
      <c r="AF139" s="763"/>
      <c r="AG139" s="765"/>
      <c r="AH139" s="284"/>
    </row>
    <row r="140" spans="2:34" ht="39.75" customHeight="1" x14ac:dyDescent="0.25">
      <c r="B140" s="281"/>
      <c r="C140" s="651"/>
      <c r="D140" s="603"/>
      <c r="E140" s="615"/>
      <c r="F140" s="617"/>
      <c r="G140" s="633"/>
      <c r="H140" s="520"/>
      <c r="I140" s="519"/>
      <c r="J140" s="561"/>
      <c r="K140" s="315" t="s">
        <v>217</v>
      </c>
      <c r="L140" s="342" t="s">
        <v>338</v>
      </c>
      <c r="M140" s="573"/>
      <c r="N140" s="573"/>
      <c r="O140" s="577"/>
      <c r="P140" s="309"/>
      <c r="T140" s="282"/>
      <c r="U140" s="767"/>
      <c r="V140" s="763"/>
      <c r="W140" s="763"/>
      <c r="X140" s="763"/>
      <c r="Y140" s="763"/>
      <c r="Z140" s="763"/>
      <c r="AA140" s="763"/>
      <c r="AB140" s="763"/>
      <c r="AC140" s="763"/>
      <c r="AD140" s="763"/>
      <c r="AE140" s="765"/>
      <c r="AF140" s="763"/>
      <c r="AG140" s="765"/>
      <c r="AH140" s="284"/>
    </row>
    <row r="141" spans="2:34" ht="39.75" customHeight="1" x14ac:dyDescent="0.25">
      <c r="B141" s="281"/>
      <c r="C141" s="651"/>
      <c r="D141" s="603"/>
      <c r="E141" s="615"/>
      <c r="F141" s="617"/>
      <c r="G141" s="633"/>
      <c r="H141" s="520"/>
      <c r="I141" s="519"/>
      <c r="J141" s="561"/>
      <c r="K141" s="315" t="s">
        <v>241</v>
      </c>
      <c r="L141" s="342" t="s">
        <v>339</v>
      </c>
      <c r="M141" s="573"/>
      <c r="N141" s="573"/>
      <c r="O141" s="577"/>
      <c r="P141" s="309"/>
      <c r="T141" s="282"/>
      <c r="U141" s="767"/>
      <c r="V141" s="763"/>
      <c r="W141" s="763"/>
      <c r="X141" s="763"/>
      <c r="Y141" s="763"/>
      <c r="Z141" s="763"/>
      <c r="AA141" s="763"/>
      <c r="AB141" s="763"/>
      <c r="AC141" s="763"/>
      <c r="AD141" s="763"/>
      <c r="AE141" s="765"/>
      <c r="AF141" s="763"/>
      <c r="AG141" s="765"/>
      <c r="AH141" s="284"/>
    </row>
    <row r="142" spans="2:34" ht="39.75" customHeight="1" x14ac:dyDescent="0.25">
      <c r="B142" s="281"/>
      <c r="C142" s="651"/>
      <c r="D142" s="603"/>
      <c r="E142" s="615"/>
      <c r="F142" s="617"/>
      <c r="G142" s="732"/>
      <c r="H142" s="527"/>
      <c r="I142" s="528"/>
      <c r="J142" s="562"/>
      <c r="K142" s="315" t="s">
        <v>243</v>
      </c>
      <c r="L142" s="342" t="s">
        <v>340</v>
      </c>
      <c r="M142" s="580"/>
      <c r="N142" s="580"/>
      <c r="O142" s="583"/>
      <c r="P142" s="309"/>
      <c r="T142" s="282"/>
      <c r="U142" s="767"/>
      <c r="V142" s="763"/>
      <c r="W142" s="763"/>
      <c r="X142" s="763"/>
      <c r="Y142" s="763"/>
      <c r="Z142" s="763"/>
      <c r="AA142" s="763"/>
      <c r="AB142" s="763"/>
      <c r="AC142" s="763"/>
      <c r="AD142" s="763"/>
      <c r="AE142" s="765"/>
      <c r="AF142" s="763"/>
      <c r="AG142" s="765"/>
      <c r="AH142" s="284"/>
    </row>
    <row r="143" spans="2:34" ht="39.75" customHeight="1" x14ac:dyDescent="0.25">
      <c r="B143" s="281"/>
      <c r="C143" s="651"/>
      <c r="D143" s="603"/>
      <c r="E143" s="615"/>
      <c r="F143" s="617"/>
      <c r="G143" s="630">
        <v>19</v>
      </c>
      <c r="H143" s="518" t="s">
        <v>12</v>
      </c>
      <c r="I143" s="519"/>
      <c r="J143" s="635" t="s">
        <v>95</v>
      </c>
      <c r="K143" s="321" t="s">
        <v>215</v>
      </c>
      <c r="L143" s="344" t="s">
        <v>341</v>
      </c>
      <c r="M143" s="572" t="s">
        <v>158</v>
      </c>
      <c r="N143" s="575">
        <v>90</v>
      </c>
      <c r="O143" s="576"/>
      <c r="P143" s="309"/>
      <c r="T143" s="282"/>
      <c r="U143" s="766"/>
      <c r="V143" s="768"/>
      <c r="W143" s="768">
        <f>IF($N$143="","",$N$143)</f>
        <v>90</v>
      </c>
      <c r="X143" s="768"/>
      <c r="Y143" s="768"/>
      <c r="Z143" s="768">
        <f>IF($N$143="","",$N$143)</f>
        <v>90</v>
      </c>
      <c r="AA143" s="768"/>
      <c r="AB143" s="768"/>
      <c r="AC143" s="768"/>
      <c r="AD143" s="768"/>
      <c r="AE143" s="768"/>
      <c r="AF143" s="768"/>
      <c r="AG143" s="768">
        <f>IF($N$143="","",$N$143)</f>
        <v>90</v>
      </c>
      <c r="AH143" s="284"/>
    </row>
    <row r="144" spans="2:34" ht="39.75" customHeight="1" x14ac:dyDescent="0.25">
      <c r="B144" s="281"/>
      <c r="C144" s="651"/>
      <c r="D144" s="603"/>
      <c r="E144" s="573"/>
      <c r="F144" s="612"/>
      <c r="G144" s="516"/>
      <c r="H144" s="520"/>
      <c r="I144" s="519"/>
      <c r="J144" s="561"/>
      <c r="K144" s="315" t="s">
        <v>216</v>
      </c>
      <c r="L144" s="342" t="s">
        <v>342</v>
      </c>
      <c r="M144" s="573"/>
      <c r="N144" s="573"/>
      <c r="O144" s="577"/>
      <c r="P144" s="309"/>
      <c r="T144" s="282"/>
      <c r="U144" s="767"/>
      <c r="V144" s="763"/>
      <c r="W144" s="763"/>
      <c r="X144" s="763"/>
      <c r="Y144" s="763"/>
      <c r="Z144" s="763"/>
      <c r="AA144" s="763"/>
      <c r="AB144" s="763"/>
      <c r="AC144" s="763"/>
      <c r="AD144" s="763"/>
      <c r="AE144" s="763"/>
      <c r="AF144" s="763"/>
      <c r="AG144" s="763"/>
      <c r="AH144" s="284"/>
    </row>
    <row r="145" spans="2:34" ht="39.75" customHeight="1" x14ac:dyDescent="0.25">
      <c r="B145" s="281"/>
      <c r="C145" s="651"/>
      <c r="D145" s="603"/>
      <c r="E145" s="573"/>
      <c r="F145" s="612"/>
      <c r="G145" s="516"/>
      <c r="H145" s="520"/>
      <c r="I145" s="519"/>
      <c r="J145" s="561"/>
      <c r="K145" s="315" t="s">
        <v>217</v>
      </c>
      <c r="L145" s="342" t="s">
        <v>343</v>
      </c>
      <c r="M145" s="573"/>
      <c r="N145" s="573"/>
      <c r="O145" s="577"/>
      <c r="P145" s="309"/>
      <c r="T145" s="282"/>
      <c r="U145" s="767"/>
      <c r="V145" s="763"/>
      <c r="W145" s="763"/>
      <c r="X145" s="763"/>
      <c r="Y145" s="763"/>
      <c r="Z145" s="763"/>
      <c r="AA145" s="763"/>
      <c r="AB145" s="763"/>
      <c r="AC145" s="763"/>
      <c r="AD145" s="763"/>
      <c r="AE145" s="763"/>
      <c r="AF145" s="763"/>
      <c r="AG145" s="763"/>
      <c r="AH145" s="284"/>
    </row>
    <row r="146" spans="2:34" ht="39.75" customHeight="1" x14ac:dyDescent="0.25">
      <c r="B146" s="281"/>
      <c r="C146" s="651"/>
      <c r="D146" s="603"/>
      <c r="E146" s="573"/>
      <c r="F146" s="612"/>
      <c r="G146" s="516"/>
      <c r="H146" s="520"/>
      <c r="I146" s="519"/>
      <c r="J146" s="561"/>
      <c r="K146" s="315" t="s">
        <v>241</v>
      </c>
      <c r="L146" s="342" t="s">
        <v>344</v>
      </c>
      <c r="M146" s="573"/>
      <c r="N146" s="573"/>
      <c r="O146" s="577"/>
      <c r="P146" s="309"/>
      <c r="T146" s="282"/>
      <c r="U146" s="767"/>
      <c r="V146" s="763"/>
      <c r="W146" s="763"/>
      <c r="X146" s="763"/>
      <c r="Y146" s="763"/>
      <c r="Z146" s="763"/>
      <c r="AA146" s="763"/>
      <c r="AB146" s="763"/>
      <c r="AC146" s="763"/>
      <c r="AD146" s="763"/>
      <c r="AE146" s="763"/>
      <c r="AF146" s="763"/>
      <c r="AG146" s="763"/>
      <c r="AH146" s="284"/>
    </row>
    <row r="147" spans="2:34" ht="39.75" customHeight="1" x14ac:dyDescent="0.25">
      <c r="B147" s="281"/>
      <c r="C147" s="651"/>
      <c r="D147" s="603"/>
      <c r="E147" s="574"/>
      <c r="F147" s="613"/>
      <c r="G147" s="593"/>
      <c r="H147" s="523"/>
      <c r="I147" s="524"/>
      <c r="J147" s="595"/>
      <c r="K147" s="319" t="s">
        <v>243</v>
      </c>
      <c r="L147" s="345" t="s">
        <v>345</v>
      </c>
      <c r="M147" s="574"/>
      <c r="N147" s="574"/>
      <c r="O147" s="578"/>
      <c r="P147" s="309"/>
      <c r="T147" s="282"/>
      <c r="U147" s="767"/>
      <c r="V147" s="763"/>
      <c r="W147" s="763"/>
      <c r="X147" s="763"/>
      <c r="Y147" s="763"/>
      <c r="Z147" s="763"/>
      <c r="AA147" s="763"/>
      <c r="AB147" s="763"/>
      <c r="AC147" s="763"/>
      <c r="AD147" s="763"/>
      <c r="AE147" s="763"/>
      <c r="AF147" s="763"/>
      <c r="AG147" s="763"/>
      <c r="AH147" s="284"/>
    </row>
    <row r="148" spans="2:34" ht="39.75" customHeight="1" x14ac:dyDescent="0.25">
      <c r="B148" s="281"/>
      <c r="C148" s="651"/>
      <c r="D148" s="603"/>
      <c r="E148" s="615" t="s">
        <v>128</v>
      </c>
      <c r="F148" s="616">
        <f>IF(SUM(N148:N162)=0,"",AVERAGE(N148:N162))</f>
        <v>83.333333333333329</v>
      </c>
      <c r="G148" s="737">
        <v>20</v>
      </c>
      <c r="H148" s="525" t="s">
        <v>13</v>
      </c>
      <c r="I148" s="526"/>
      <c r="J148" s="671" t="s">
        <v>96</v>
      </c>
      <c r="K148" s="331" t="s">
        <v>215</v>
      </c>
      <c r="L148" s="351" t="s">
        <v>346</v>
      </c>
      <c r="M148" s="579" t="s">
        <v>158</v>
      </c>
      <c r="N148" s="581">
        <v>70</v>
      </c>
      <c r="O148" s="582"/>
      <c r="P148" s="347"/>
      <c r="T148" s="282"/>
      <c r="U148" s="766"/>
      <c r="V148" s="768"/>
      <c r="W148" s="768"/>
      <c r="X148" s="768"/>
      <c r="Y148" s="768"/>
      <c r="Z148" s="768"/>
      <c r="AA148" s="768"/>
      <c r="AB148" s="768"/>
      <c r="AC148" s="768"/>
      <c r="AD148" s="768"/>
      <c r="AE148" s="768"/>
      <c r="AF148" s="768"/>
      <c r="AG148" s="768">
        <f>IF($N$148="","",$N$148)</f>
        <v>70</v>
      </c>
      <c r="AH148" s="284"/>
    </row>
    <row r="149" spans="2:34" ht="39.75" customHeight="1" x14ac:dyDescent="0.25">
      <c r="B149" s="281"/>
      <c r="C149" s="651"/>
      <c r="D149" s="603"/>
      <c r="E149" s="615"/>
      <c r="F149" s="616"/>
      <c r="G149" s="633"/>
      <c r="H149" s="520"/>
      <c r="I149" s="519"/>
      <c r="J149" s="561"/>
      <c r="K149" s="315" t="s">
        <v>216</v>
      </c>
      <c r="L149" s="342" t="s">
        <v>347</v>
      </c>
      <c r="M149" s="573"/>
      <c r="N149" s="573"/>
      <c r="O149" s="577"/>
      <c r="P149" s="347"/>
      <c r="T149" s="282"/>
      <c r="U149" s="767"/>
      <c r="V149" s="763"/>
      <c r="W149" s="763"/>
      <c r="X149" s="763"/>
      <c r="Y149" s="763"/>
      <c r="Z149" s="763"/>
      <c r="AA149" s="763"/>
      <c r="AB149" s="763"/>
      <c r="AC149" s="763"/>
      <c r="AD149" s="763"/>
      <c r="AE149" s="763"/>
      <c r="AF149" s="763"/>
      <c r="AG149" s="763"/>
      <c r="AH149" s="284"/>
    </row>
    <row r="150" spans="2:34" ht="39.75" customHeight="1" x14ac:dyDescent="0.25">
      <c r="B150" s="281"/>
      <c r="C150" s="651"/>
      <c r="D150" s="603"/>
      <c r="E150" s="615"/>
      <c r="F150" s="616"/>
      <c r="G150" s="633"/>
      <c r="H150" s="520"/>
      <c r="I150" s="519"/>
      <c r="J150" s="561"/>
      <c r="K150" s="315" t="s">
        <v>217</v>
      </c>
      <c r="L150" s="342" t="s">
        <v>348</v>
      </c>
      <c r="M150" s="573"/>
      <c r="N150" s="573"/>
      <c r="O150" s="577"/>
      <c r="P150" s="347"/>
      <c r="T150" s="282"/>
      <c r="U150" s="767"/>
      <c r="V150" s="763"/>
      <c r="W150" s="763"/>
      <c r="X150" s="763"/>
      <c r="Y150" s="763"/>
      <c r="Z150" s="763"/>
      <c r="AA150" s="763"/>
      <c r="AB150" s="763"/>
      <c r="AC150" s="763"/>
      <c r="AD150" s="763"/>
      <c r="AE150" s="763"/>
      <c r="AF150" s="763"/>
      <c r="AG150" s="763"/>
      <c r="AH150" s="284"/>
    </row>
    <row r="151" spans="2:34" ht="39.75" customHeight="1" x14ac:dyDescent="0.25">
      <c r="B151" s="281"/>
      <c r="C151" s="651"/>
      <c r="D151" s="603"/>
      <c r="E151" s="615"/>
      <c r="F151" s="616"/>
      <c r="G151" s="633"/>
      <c r="H151" s="520"/>
      <c r="I151" s="519"/>
      <c r="J151" s="561"/>
      <c r="K151" s="315" t="s">
        <v>241</v>
      </c>
      <c r="L151" s="342" t="s">
        <v>349</v>
      </c>
      <c r="M151" s="573"/>
      <c r="N151" s="573"/>
      <c r="O151" s="577"/>
      <c r="P151" s="347"/>
      <c r="T151" s="282"/>
      <c r="U151" s="767"/>
      <c r="V151" s="763"/>
      <c r="W151" s="763"/>
      <c r="X151" s="763"/>
      <c r="Y151" s="763"/>
      <c r="Z151" s="763"/>
      <c r="AA151" s="763"/>
      <c r="AB151" s="763"/>
      <c r="AC151" s="763"/>
      <c r="AD151" s="763"/>
      <c r="AE151" s="763"/>
      <c r="AF151" s="763"/>
      <c r="AG151" s="763"/>
      <c r="AH151" s="284"/>
    </row>
    <row r="152" spans="2:34" ht="39.75" customHeight="1" x14ac:dyDescent="0.25">
      <c r="B152" s="281"/>
      <c r="C152" s="651"/>
      <c r="D152" s="603"/>
      <c r="E152" s="615"/>
      <c r="F152" s="616"/>
      <c r="G152" s="732"/>
      <c r="H152" s="527"/>
      <c r="I152" s="528"/>
      <c r="J152" s="562"/>
      <c r="K152" s="315" t="s">
        <v>243</v>
      </c>
      <c r="L152" s="342" t="s">
        <v>350</v>
      </c>
      <c r="M152" s="580"/>
      <c r="N152" s="580"/>
      <c r="O152" s="583"/>
      <c r="P152" s="347"/>
      <c r="T152" s="282"/>
      <c r="U152" s="767"/>
      <c r="V152" s="763"/>
      <c r="W152" s="763"/>
      <c r="X152" s="763"/>
      <c r="Y152" s="763"/>
      <c r="Z152" s="763"/>
      <c r="AA152" s="763"/>
      <c r="AB152" s="763"/>
      <c r="AC152" s="763"/>
      <c r="AD152" s="763"/>
      <c r="AE152" s="763"/>
      <c r="AF152" s="763"/>
      <c r="AG152" s="763"/>
      <c r="AH152" s="284"/>
    </row>
    <row r="153" spans="2:34" ht="39.75" customHeight="1" x14ac:dyDescent="0.25">
      <c r="B153" s="281"/>
      <c r="C153" s="651"/>
      <c r="D153" s="603"/>
      <c r="E153" s="615"/>
      <c r="F153" s="617"/>
      <c r="G153" s="731">
        <v>21</v>
      </c>
      <c r="H153" s="529" t="s">
        <v>152</v>
      </c>
      <c r="I153" s="564"/>
      <c r="J153" s="560" t="s">
        <v>98</v>
      </c>
      <c r="K153" s="315" t="s">
        <v>215</v>
      </c>
      <c r="L153" s="342" t="s">
        <v>351</v>
      </c>
      <c r="M153" s="584" t="s">
        <v>158</v>
      </c>
      <c r="N153" s="585">
        <v>90</v>
      </c>
      <c r="O153" s="576"/>
      <c r="P153" s="309"/>
      <c r="T153" s="282"/>
      <c r="U153" s="766"/>
      <c r="V153" s="569">
        <f>IF($N$153="","",$N$153)</f>
        <v>90</v>
      </c>
      <c r="W153" s="569">
        <f>IF($N$153="","",$N$153)</f>
        <v>90</v>
      </c>
      <c r="X153" s="569"/>
      <c r="Y153" s="569"/>
      <c r="Z153" s="569"/>
      <c r="AA153" s="569"/>
      <c r="AB153" s="569"/>
      <c r="AC153" s="569"/>
      <c r="AD153" s="569"/>
      <c r="AE153" s="569"/>
      <c r="AF153" s="569"/>
      <c r="AG153" s="569">
        <f>IF($N$153="","",$N$153)</f>
        <v>90</v>
      </c>
      <c r="AH153" s="284"/>
    </row>
    <row r="154" spans="2:34" ht="39.75" customHeight="1" x14ac:dyDescent="0.25">
      <c r="B154" s="281"/>
      <c r="C154" s="651"/>
      <c r="D154" s="603"/>
      <c r="E154" s="573"/>
      <c r="F154" s="612"/>
      <c r="G154" s="633"/>
      <c r="H154" s="520"/>
      <c r="I154" s="519"/>
      <c r="J154" s="561"/>
      <c r="K154" s="315" t="s">
        <v>216</v>
      </c>
      <c r="L154" s="342" t="s">
        <v>352</v>
      </c>
      <c r="M154" s="573"/>
      <c r="N154" s="573"/>
      <c r="O154" s="577"/>
      <c r="P154" s="309"/>
      <c r="T154" s="282"/>
      <c r="U154" s="767"/>
      <c r="V154" s="570"/>
      <c r="W154" s="570"/>
      <c r="X154" s="570"/>
      <c r="Y154" s="570"/>
      <c r="Z154" s="570"/>
      <c r="AA154" s="570"/>
      <c r="AB154" s="570"/>
      <c r="AC154" s="570"/>
      <c r="AD154" s="570"/>
      <c r="AE154" s="570"/>
      <c r="AF154" s="570"/>
      <c r="AG154" s="570"/>
      <c r="AH154" s="284"/>
    </row>
    <row r="155" spans="2:34" ht="39.75" customHeight="1" x14ac:dyDescent="0.25">
      <c r="B155" s="281"/>
      <c r="C155" s="651"/>
      <c r="D155" s="603"/>
      <c r="E155" s="573"/>
      <c r="F155" s="612"/>
      <c r="G155" s="633"/>
      <c r="H155" s="520"/>
      <c r="I155" s="519"/>
      <c r="J155" s="561"/>
      <c r="K155" s="315" t="s">
        <v>217</v>
      </c>
      <c r="L155" s="342" t="s">
        <v>353</v>
      </c>
      <c r="M155" s="573"/>
      <c r="N155" s="573"/>
      <c r="O155" s="577"/>
      <c r="P155" s="309"/>
      <c r="T155" s="282"/>
      <c r="U155" s="767"/>
      <c r="V155" s="570"/>
      <c r="W155" s="570"/>
      <c r="X155" s="570"/>
      <c r="Y155" s="570"/>
      <c r="Z155" s="570"/>
      <c r="AA155" s="570"/>
      <c r="AB155" s="570"/>
      <c r="AC155" s="570"/>
      <c r="AD155" s="570"/>
      <c r="AE155" s="570"/>
      <c r="AF155" s="570"/>
      <c r="AG155" s="570"/>
      <c r="AH155" s="284"/>
    </row>
    <row r="156" spans="2:34" ht="39.75" customHeight="1" x14ac:dyDescent="0.25">
      <c r="B156" s="281"/>
      <c r="C156" s="651"/>
      <c r="D156" s="603"/>
      <c r="E156" s="573"/>
      <c r="F156" s="612"/>
      <c r="G156" s="633"/>
      <c r="H156" s="520"/>
      <c r="I156" s="519"/>
      <c r="J156" s="561"/>
      <c r="K156" s="315" t="s">
        <v>241</v>
      </c>
      <c r="L156" s="342" t="s">
        <v>354</v>
      </c>
      <c r="M156" s="573"/>
      <c r="N156" s="573"/>
      <c r="O156" s="577"/>
      <c r="P156" s="309"/>
      <c r="T156" s="282"/>
      <c r="U156" s="767"/>
      <c r="V156" s="570"/>
      <c r="W156" s="570"/>
      <c r="X156" s="570"/>
      <c r="Y156" s="570"/>
      <c r="Z156" s="570"/>
      <c r="AA156" s="570"/>
      <c r="AB156" s="570"/>
      <c r="AC156" s="570"/>
      <c r="AD156" s="570"/>
      <c r="AE156" s="570"/>
      <c r="AF156" s="570"/>
      <c r="AG156" s="570"/>
      <c r="AH156" s="284"/>
    </row>
    <row r="157" spans="2:34" ht="39.75" customHeight="1" x14ac:dyDescent="0.25">
      <c r="B157" s="281"/>
      <c r="C157" s="651"/>
      <c r="D157" s="603"/>
      <c r="E157" s="573"/>
      <c r="F157" s="612"/>
      <c r="G157" s="732"/>
      <c r="H157" s="527"/>
      <c r="I157" s="528"/>
      <c r="J157" s="562"/>
      <c r="K157" s="315" t="s">
        <v>243</v>
      </c>
      <c r="L157" s="342" t="s">
        <v>355</v>
      </c>
      <c r="M157" s="580"/>
      <c r="N157" s="580"/>
      <c r="O157" s="583"/>
      <c r="P157" s="309"/>
      <c r="T157" s="282"/>
      <c r="U157" s="767"/>
      <c r="V157" s="571"/>
      <c r="W157" s="571"/>
      <c r="X157" s="571"/>
      <c r="Y157" s="571"/>
      <c r="Z157" s="571"/>
      <c r="AA157" s="571"/>
      <c r="AB157" s="571"/>
      <c r="AC157" s="571"/>
      <c r="AD157" s="571"/>
      <c r="AE157" s="571"/>
      <c r="AF157" s="571"/>
      <c r="AG157" s="571"/>
      <c r="AH157" s="284"/>
    </row>
    <row r="158" spans="2:34" ht="39.75" customHeight="1" x14ac:dyDescent="0.25">
      <c r="B158" s="281"/>
      <c r="C158" s="651"/>
      <c r="D158" s="603"/>
      <c r="E158" s="573"/>
      <c r="F158" s="612"/>
      <c r="G158" s="630">
        <v>22</v>
      </c>
      <c r="H158" s="565" t="s">
        <v>929</v>
      </c>
      <c r="I158" s="566"/>
      <c r="J158" s="635" t="s">
        <v>930</v>
      </c>
      <c r="K158" s="321" t="s">
        <v>215</v>
      </c>
      <c r="L158" s="348" t="s">
        <v>931</v>
      </c>
      <c r="M158" s="631" t="s">
        <v>146</v>
      </c>
      <c r="N158" s="575">
        <v>90</v>
      </c>
      <c r="O158" s="576"/>
      <c r="P158" s="309"/>
      <c r="T158" s="282"/>
      <c r="U158" s="766"/>
      <c r="V158" s="569"/>
      <c r="W158" s="569"/>
      <c r="X158" s="569"/>
      <c r="Y158" s="569"/>
      <c r="Z158" s="569"/>
      <c r="AA158" s="569"/>
      <c r="AB158" s="569"/>
      <c r="AC158" s="569"/>
      <c r="AD158" s="569"/>
      <c r="AE158" s="569">
        <f>IF($N$158="","",$N$158)</f>
        <v>90</v>
      </c>
      <c r="AF158" s="569">
        <f>IF($N$158="","",$N$158)</f>
        <v>90</v>
      </c>
      <c r="AG158" s="569">
        <f>IF($N$158="","",$N$158)</f>
        <v>90</v>
      </c>
      <c r="AH158" s="284"/>
    </row>
    <row r="159" spans="2:34" ht="39.75" customHeight="1" x14ac:dyDescent="0.25">
      <c r="B159" s="281"/>
      <c r="C159" s="651"/>
      <c r="D159" s="603"/>
      <c r="E159" s="573"/>
      <c r="F159" s="612"/>
      <c r="G159" s="516"/>
      <c r="H159" s="549"/>
      <c r="I159" s="566"/>
      <c r="J159" s="561"/>
      <c r="K159" s="315" t="s">
        <v>216</v>
      </c>
      <c r="L159" s="349" t="s">
        <v>932</v>
      </c>
      <c r="M159" s="573"/>
      <c r="N159" s="573"/>
      <c r="O159" s="577"/>
      <c r="P159" s="309"/>
      <c r="T159" s="282"/>
      <c r="U159" s="767"/>
      <c r="V159" s="570"/>
      <c r="W159" s="570"/>
      <c r="X159" s="570"/>
      <c r="Y159" s="570"/>
      <c r="Z159" s="570"/>
      <c r="AA159" s="570"/>
      <c r="AB159" s="570"/>
      <c r="AC159" s="570"/>
      <c r="AD159" s="570"/>
      <c r="AE159" s="570"/>
      <c r="AF159" s="570"/>
      <c r="AG159" s="570"/>
      <c r="AH159" s="284"/>
    </row>
    <row r="160" spans="2:34" ht="39.75" customHeight="1" x14ac:dyDescent="0.25">
      <c r="B160" s="281"/>
      <c r="C160" s="651"/>
      <c r="D160" s="603"/>
      <c r="E160" s="573"/>
      <c r="F160" s="612"/>
      <c r="G160" s="516"/>
      <c r="H160" s="549"/>
      <c r="I160" s="566"/>
      <c r="J160" s="561"/>
      <c r="K160" s="315" t="s">
        <v>217</v>
      </c>
      <c r="L160" s="349" t="s">
        <v>933</v>
      </c>
      <c r="M160" s="573"/>
      <c r="N160" s="573"/>
      <c r="O160" s="577"/>
      <c r="P160" s="309"/>
      <c r="T160" s="282"/>
      <c r="U160" s="767"/>
      <c r="V160" s="570"/>
      <c r="W160" s="570"/>
      <c r="X160" s="570"/>
      <c r="Y160" s="570"/>
      <c r="Z160" s="570"/>
      <c r="AA160" s="570"/>
      <c r="AB160" s="570"/>
      <c r="AC160" s="570"/>
      <c r="AD160" s="570"/>
      <c r="AE160" s="570"/>
      <c r="AF160" s="570"/>
      <c r="AG160" s="570"/>
      <c r="AH160" s="284"/>
    </row>
    <row r="161" spans="2:34" ht="39.75" customHeight="1" x14ac:dyDescent="0.25">
      <c r="B161" s="281"/>
      <c r="C161" s="651"/>
      <c r="D161" s="603"/>
      <c r="E161" s="573"/>
      <c r="F161" s="612"/>
      <c r="G161" s="516"/>
      <c r="H161" s="549"/>
      <c r="I161" s="566"/>
      <c r="J161" s="561"/>
      <c r="K161" s="315" t="s">
        <v>241</v>
      </c>
      <c r="L161" s="349" t="s">
        <v>934</v>
      </c>
      <c r="M161" s="573"/>
      <c r="N161" s="573"/>
      <c r="O161" s="577"/>
      <c r="P161" s="309"/>
      <c r="T161" s="282"/>
      <c r="U161" s="767"/>
      <c r="V161" s="570"/>
      <c r="W161" s="570"/>
      <c r="X161" s="570"/>
      <c r="Y161" s="570"/>
      <c r="Z161" s="570"/>
      <c r="AA161" s="570"/>
      <c r="AB161" s="570"/>
      <c r="AC161" s="570"/>
      <c r="AD161" s="570"/>
      <c r="AE161" s="570"/>
      <c r="AF161" s="570"/>
      <c r="AG161" s="570"/>
      <c r="AH161" s="284"/>
    </row>
    <row r="162" spans="2:34" ht="39.75" customHeight="1" x14ac:dyDescent="0.25">
      <c r="B162" s="281"/>
      <c r="C162" s="651"/>
      <c r="D162" s="603"/>
      <c r="E162" s="573"/>
      <c r="F162" s="612"/>
      <c r="G162" s="517"/>
      <c r="H162" s="567"/>
      <c r="I162" s="568"/>
      <c r="J162" s="562"/>
      <c r="K162" s="329" t="s">
        <v>243</v>
      </c>
      <c r="L162" s="349" t="s">
        <v>935</v>
      </c>
      <c r="M162" s="580"/>
      <c r="N162" s="580"/>
      <c r="O162" s="583"/>
      <c r="P162" s="309"/>
      <c r="T162" s="282"/>
      <c r="U162" s="767"/>
      <c r="V162" s="571"/>
      <c r="W162" s="571"/>
      <c r="X162" s="571"/>
      <c r="Y162" s="571"/>
      <c r="Z162" s="571"/>
      <c r="AA162" s="571"/>
      <c r="AB162" s="571"/>
      <c r="AC162" s="571"/>
      <c r="AD162" s="571"/>
      <c r="AE162" s="571"/>
      <c r="AF162" s="571"/>
      <c r="AG162" s="571"/>
      <c r="AH162" s="284"/>
    </row>
    <row r="163" spans="2:34" ht="39.75" customHeight="1" x14ac:dyDescent="0.25">
      <c r="B163" s="281"/>
      <c r="C163" s="651"/>
      <c r="D163" s="603"/>
      <c r="E163" s="610" t="s">
        <v>132</v>
      </c>
      <c r="F163" s="614">
        <f>IF(SUM(N163:N172)=0,"",AVERAGE(N163:N172))</f>
        <v>95</v>
      </c>
      <c r="G163" s="737">
        <v>23</v>
      </c>
      <c r="H163" s="525" t="s">
        <v>14</v>
      </c>
      <c r="I163" s="526"/>
      <c r="J163" s="671" t="s">
        <v>97</v>
      </c>
      <c r="K163" s="331" t="s">
        <v>215</v>
      </c>
      <c r="L163" s="350" t="s">
        <v>356</v>
      </c>
      <c r="M163" s="579" t="s">
        <v>158</v>
      </c>
      <c r="N163" s="581">
        <v>100</v>
      </c>
      <c r="O163" s="637"/>
      <c r="P163" s="347"/>
      <c r="T163" s="282"/>
      <c r="U163" s="766"/>
      <c r="V163" s="768"/>
      <c r="W163" s="768">
        <f>IF($N$163="","",$N$163)</f>
        <v>100</v>
      </c>
      <c r="X163" s="768"/>
      <c r="Y163" s="768"/>
      <c r="Z163" s="768"/>
      <c r="AA163" s="768"/>
      <c r="AB163" s="768">
        <f>IF($N$163="","",$N$163)</f>
        <v>100</v>
      </c>
      <c r="AC163" s="768"/>
      <c r="AD163" s="768"/>
      <c r="AE163" s="768"/>
      <c r="AF163" s="569">
        <f>IF($N$163="","",$N$163)</f>
        <v>100</v>
      </c>
      <c r="AG163" s="769"/>
      <c r="AH163" s="284"/>
    </row>
    <row r="164" spans="2:34" ht="39.75" customHeight="1" x14ac:dyDescent="0.25">
      <c r="B164" s="281"/>
      <c r="C164" s="651"/>
      <c r="D164" s="603"/>
      <c r="E164" s="573"/>
      <c r="F164" s="612"/>
      <c r="G164" s="633"/>
      <c r="H164" s="520"/>
      <c r="I164" s="519"/>
      <c r="J164" s="561"/>
      <c r="K164" s="315" t="s">
        <v>216</v>
      </c>
      <c r="L164" s="342" t="s">
        <v>357</v>
      </c>
      <c r="M164" s="573"/>
      <c r="N164" s="573"/>
      <c r="O164" s="577"/>
      <c r="P164" s="347"/>
      <c r="T164" s="282"/>
      <c r="U164" s="767"/>
      <c r="V164" s="763"/>
      <c r="W164" s="763"/>
      <c r="X164" s="763"/>
      <c r="Y164" s="763"/>
      <c r="Z164" s="763"/>
      <c r="AA164" s="763"/>
      <c r="AB164" s="763"/>
      <c r="AC164" s="763"/>
      <c r="AD164" s="763"/>
      <c r="AE164" s="763"/>
      <c r="AF164" s="772"/>
      <c r="AG164" s="765"/>
      <c r="AH164" s="284"/>
    </row>
    <row r="165" spans="2:34" ht="39.75" customHeight="1" x14ac:dyDescent="0.25">
      <c r="B165" s="281"/>
      <c r="C165" s="651"/>
      <c r="D165" s="603"/>
      <c r="E165" s="573"/>
      <c r="F165" s="612"/>
      <c r="G165" s="633"/>
      <c r="H165" s="520"/>
      <c r="I165" s="519"/>
      <c r="J165" s="561"/>
      <c r="K165" s="315" t="s">
        <v>217</v>
      </c>
      <c r="L165" s="342" t="s">
        <v>358</v>
      </c>
      <c r="M165" s="573"/>
      <c r="N165" s="573"/>
      <c r="O165" s="577"/>
      <c r="P165" s="347"/>
      <c r="T165" s="282"/>
      <c r="U165" s="767"/>
      <c r="V165" s="763"/>
      <c r="W165" s="763"/>
      <c r="X165" s="763"/>
      <c r="Y165" s="763"/>
      <c r="Z165" s="763"/>
      <c r="AA165" s="763"/>
      <c r="AB165" s="763"/>
      <c r="AC165" s="763"/>
      <c r="AD165" s="763"/>
      <c r="AE165" s="763"/>
      <c r="AF165" s="772"/>
      <c r="AG165" s="765"/>
      <c r="AH165" s="284"/>
    </row>
    <row r="166" spans="2:34" ht="39.75" customHeight="1" x14ac:dyDescent="0.25">
      <c r="B166" s="281"/>
      <c r="C166" s="651"/>
      <c r="D166" s="603"/>
      <c r="E166" s="573"/>
      <c r="F166" s="612"/>
      <c r="G166" s="633"/>
      <c r="H166" s="520"/>
      <c r="I166" s="519"/>
      <c r="J166" s="561"/>
      <c r="K166" s="315" t="s">
        <v>241</v>
      </c>
      <c r="L166" s="342" t="s">
        <v>359</v>
      </c>
      <c r="M166" s="573"/>
      <c r="N166" s="573"/>
      <c r="O166" s="577"/>
      <c r="P166" s="347"/>
      <c r="T166" s="282"/>
      <c r="U166" s="767"/>
      <c r="V166" s="763"/>
      <c r="W166" s="763"/>
      <c r="X166" s="763"/>
      <c r="Y166" s="763"/>
      <c r="Z166" s="763"/>
      <c r="AA166" s="763"/>
      <c r="AB166" s="763"/>
      <c r="AC166" s="763"/>
      <c r="AD166" s="763"/>
      <c r="AE166" s="763"/>
      <c r="AF166" s="772"/>
      <c r="AG166" s="765"/>
      <c r="AH166" s="284"/>
    </row>
    <row r="167" spans="2:34" ht="39.75" customHeight="1" x14ac:dyDescent="0.25">
      <c r="B167" s="281"/>
      <c r="C167" s="651"/>
      <c r="D167" s="603"/>
      <c r="E167" s="573"/>
      <c r="F167" s="612"/>
      <c r="G167" s="732"/>
      <c r="H167" s="527"/>
      <c r="I167" s="528"/>
      <c r="J167" s="562"/>
      <c r="K167" s="315" t="s">
        <v>243</v>
      </c>
      <c r="L167" s="342" t="s">
        <v>360</v>
      </c>
      <c r="M167" s="580"/>
      <c r="N167" s="580"/>
      <c r="O167" s="577"/>
      <c r="P167" s="347"/>
      <c r="T167" s="282"/>
      <c r="U167" s="767"/>
      <c r="V167" s="763"/>
      <c r="W167" s="763"/>
      <c r="X167" s="763"/>
      <c r="Y167" s="763"/>
      <c r="Z167" s="763"/>
      <c r="AA167" s="763"/>
      <c r="AB167" s="763"/>
      <c r="AC167" s="763"/>
      <c r="AD167" s="763"/>
      <c r="AE167" s="763"/>
      <c r="AF167" s="762"/>
      <c r="AG167" s="765"/>
      <c r="AH167" s="284"/>
    </row>
    <row r="168" spans="2:34" ht="39.75" customHeight="1" x14ac:dyDescent="0.25">
      <c r="B168" s="281"/>
      <c r="C168" s="651"/>
      <c r="D168" s="603"/>
      <c r="E168" s="573"/>
      <c r="F168" s="612"/>
      <c r="G168" s="632">
        <v>24</v>
      </c>
      <c r="H168" s="518" t="s">
        <v>936</v>
      </c>
      <c r="I168" s="519"/>
      <c r="J168" s="635" t="s">
        <v>942</v>
      </c>
      <c r="K168" s="321" t="s">
        <v>215</v>
      </c>
      <c r="L168" s="355" t="s">
        <v>937</v>
      </c>
      <c r="M168" s="572" t="s">
        <v>158</v>
      </c>
      <c r="N168" s="575">
        <v>90</v>
      </c>
      <c r="O168" s="636"/>
      <c r="P168" s="347"/>
      <c r="T168" s="282"/>
      <c r="U168" s="766"/>
      <c r="V168" s="768"/>
      <c r="W168" s="768"/>
      <c r="X168" s="768"/>
      <c r="Y168" s="768"/>
      <c r="Z168" s="768"/>
      <c r="AA168" s="768"/>
      <c r="AB168" s="768"/>
      <c r="AC168" s="768"/>
      <c r="AD168" s="768"/>
      <c r="AE168" s="569">
        <f>IF($N$168="","",$N$168)</f>
        <v>90</v>
      </c>
      <c r="AF168" s="569">
        <f>IF($N$168="","",$N$168)</f>
        <v>90</v>
      </c>
      <c r="AG168" s="769"/>
      <c r="AH168" s="284"/>
    </row>
    <row r="169" spans="2:34" ht="39.75" customHeight="1" x14ac:dyDescent="0.25">
      <c r="B169" s="281"/>
      <c r="C169" s="651"/>
      <c r="D169" s="603"/>
      <c r="E169" s="573"/>
      <c r="F169" s="612"/>
      <c r="G169" s="633"/>
      <c r="H169" s="520"/>
      <c r="I169" s="519"/>
      <c r="J169" s="561"/>
      <c r="K169" s="315" t="s">
        <v>216</v>
      </c>
      <c r="L169" s="342" t="s">
        <v>938</v>
      </c>
      <c r="M169" s="573"/>
      <c r="N169" s="573"/>
      <c r="O169" s="577"/>
      <c r="P169" s="347"/>
      <c r="T169" s="282"/>
      <c r="U169" s="767"/>
      <c r="V169" s="763"/>
      <c r="W169" s="763"/>
      <c r="X169" s="763"/>
      <c r="Y169" s="763"/>
      <c r="Z169" s="763"/>
      <c r="AA169" s="763"/>
      <c r="AB169" s="763"/>
      <c r="AC169" s="763"/>
      <c r="AD169" s="763"/>
      <c r="AE169" s="772"/>
      <c r="AF169" s="772"/>
      <c r="AG169" s="765"/>
      <c r="AH169" s="284"/>
    </row>
    <row r="170" spans="2:34" ht="39.75" customHeight="1" x14ac:dyDescent="0.25">
      <c r="B170" s="281"/>
      <c r="C170" s="651"/>
      <c r="D170" s="603"/>
      <c r="E170" s="573"/>
      <c r="F170" s="612"/>
      <c r="G170" s="633"/>
      <c r="H170" s="520"/>
      <c r="I170" s="519"/>
      <c r="J170" s="561"/>
      <c r="K170" s="315" t="s">
        <v>217</v>
      </c>
      <c r="L170" s="342" t="s">
        <v>939</v>
      </c>
      <c r="M170" s="573"/>
      <c r="N170" s="573"/>
      <c r="O170" s="577"/>
      <c r="P170" s="347"/>
      <c r="T170" s="282"/>
      <c r="U170" s="767"/>
      <c r="V170" s="763"/>
      <c r="W170" s="763"/>
      <c r="X170" s="763"/>
      <c r="Y170" s="763"/>
      <c r="Z170" s="763"/>
      <c r="AA170" s="763"/>
      <c r="AB170" s="763"/>
      <c r="AC170" s="763"/>
      <c r="AD170" s="763"/>
      <c r="AE170" s="772"/>
      <c r="AF170" s="772"/>
      <c r="AG170" s="765"/>
      <c r="AH170" s="284"/>
    </row>
    <row r="171" spans="2:34" ht="39.75" customHeight="1" x14ac:dyDescent="0.25">
      <c r="B171" s="281"/>
      <c r="C171" s="651"/>
      <c r="D171" s="603"/>
      <c r="E171" s="573"/>
      <c r="F171" s="612"/>
      <c r="G171" s="633"/>
      <c r="H171" s="520"/>
      <c r="I171" s="519"/>
      <c r="J171" s="561"/>
      <c r="K171" s="315" t="s">
        <v>241</v>
      </c>
      <c r="L171" s="342" t="s">
        <v>940</v>
      </c>
      <c r="M171" s="573"/>
      <c r="N171" s="573"/>
      <c r="O171" s="577"/>
      <c r="P171" s="347"/>
      <c r="T171" s="282"/>
      <c r="U171" s="767"/>
      <c r="V171" s="763"/>
      <c r="W171" s="763"/>
      <c r="X171" s="763"/>
      <c r="Y171" s="763"/>
      <c r="Z171" s="763"/>
      <c r="AA171" s="763"/>
      <c r="AB171" s="763"/>
      <c r="AC171" s="763"/>
      <c r="AD171" s="763"/>
      <c r="AE171" s="772"/>
      <c r="AF171" s="772"/>
      <c r="AG171" s="765"/>
      <c r="AH171" s="284"/>
    </row>
    <row r="172" spans="2:34" ht="39.75" customHeight="1" x14ac:dyDescent="0.25">
      <c r="B172" s="281"/>
      <c r="C172" s="651"/>
      <c r="D172" s="603"/>
      <c r="E172" s="574"/>
      <c r="F172" s="613"/>
      <c r="G172" s="634"/>
      <c r="H172" s="523"/>
      <c r="I172" s="524"/>
      <c r="J172" s="595"/>
      <c r="K172" s="319" t="s">
        <v>243</v>
      </c>
      <c r="L172" s="345" t="s">
        <v>941</v>
      </c>
      <c r="M172" s="574"/>
      <c r="N172" s="574"/>
      <c r="O172" s="578"/>
      <c r="P172" s="347"/>
      <c r="T172" s="282"/>
      <c r="U172" s="767"/>
      <c r="V172" s="763"/>
      <c r="W172" s="763"/>
      <c r="X172" s="763"/>
      <c r="Y172" s="763"/>
      <c r="Z172" s="763"/>
      <c r="AA172" s="763"/>
      <c r="AB172" s="763"/>
      <c r="AC172" s="763"/>
      <c r="AD172" s="763"/>
      <c r="AE172" s="762"/>
      <c r="AF172" s="762"/>
      <c r="AG172" s="765"/>
      <c r="AH172" s="284"/>
    </row>
    <row r="173" spans="2:34" ht="39.75" customHeight="1" x14ac:dyDescent="0.25">
      <c r="B173" s="281"/>
      <c r="C173" s="651"/>
      <c r="D173" s="603"/>
      <c r="E173" s="615" t="s">
        <v>133</v>
      </c>
      <c r="F173" s="616">
        <f>IF(SUM(N173)=0,"",AVERAGE(N173))</f>
        <v>100</v>
      </c>
      <c r="G173" s="630">
        <v>25</v>
      </c>
      <c r="H173" s="518" t="s">
        <v>943</v>
      </c>
      <c r="I173" s="519"/>
      <c r="J173" s="635" t="s">
        <v>101</v>
      </c>
      <c r="K173" s="321" t="s">
        <v>215</v>
      </c>
      <c r="L173" s="346" t="s">
        <v>361</v>
      </c>
      <c r="M173" s="572" t="s">
        <v>146</v>
      </c>
      <c r="N173" s="575">
        <v>100</v>
      </c>
      <c r="O173" s="582"/>
      <c r="P173" s="309"/>
      <c r="T173" s="282"/>
      <c r="U173" s="766"/>
      <c r="V173" s="768"/>
      <c r="W173" s="768"/>
      <c r="X173" s="768"/>
      <c r="Y173" s="768"/>
      <c r="Z173" s="768"/>
      <c r="AA173" s="768"/>
      <c r="AB173" s="768"/>
      <c r="AC173" s="768"/>
      <c r="AD173" s="768"/>
      <c r="AE173" s="768">
        <f>IF(N173="","",N173)</f>
        <v>100</v>
      </c>
      <c r="AF173" s="768"/>
      <c r="AG173" s="769"/>
      <c r="AH173" s="284"/>
    </row>
    <row r="174" spans="2:34" ht="39.75" customHeight="1" x14ac:dyDescent="0.25">
      <c r="B174" s="281"/>
      <c r="C174" s="651"/>
      <c r="D174" s="603"/>
      <c r="E174" s="573"/>
      <c r="F174" s="612"/>
      <c r="G174" s="516"/>
      <c r="H174" s="520"/>
      <c r="I174" s="519"/>
      <c r="J174" s="561"/>
      <c r="K174" s="315" t="s">
        <v>216</v>
      </c>
      <c r="L174" s="342" t="s">
        <v>362</v>
      </c>
      <c r="M174" s="573"/>
      <c r="N174" s="573"/>
      <c r="O174" s="577"/>
      <c r="P174" s="309"/>
      <c r="T174" s="282"/>
      <c r="U174" s="767"/>
      <c r="V174" s="763"/>
      <c r="W174" s="763"/>
      <c r="X174" s="763"/>
      <c r="Y174" s="763"/>
      <c r="Z174" s="763"/>
      <c r="AA174" s="763"/>
      <c r="AB174" s="763"/>
      <c r="AC174" s="763"/>
      <c r="AD174" s="763"/>
      <c r="AE174" s="763"/>
      <c r="AF174" s="763"/>
      <c r="AG174" s="765"/>
      <c r="AH174" s="284"/>
    </row>
    <row r="175" spans="2:34" ht="39.75" customHeight="1" x14ac:dyDescent="0.25">
      <c r="B175" s="281"/>
      <c r="C175" s="651"/>
      <c r="D175" s="603"/>
      <c r="E175" s="573"/>
      <c r="F175" s="612"/>
      <c r="G175" s="516"/>
      <c r="H175" s="520"/>
      <c r="I175" s="519"/>
      <c r="J175" s="561"/>
      <c r="K175" s="315" t="s">
        <v>217</v>
      </c>
      <c r="L175" s="342" t="s">
        <v>363</v>
      </c>
      <c r="M175" s="573"/>
      <c r="N175" s="573"/>
      <c r="O175" s="577"/>
      <c r="P175" s="309"/>
      <c r="T175" s="282"/>
      <c r="U175" s="767"/>
      <c r="V175" s="763"/>
      <c r="W175" s="763"/>
      <c r="X175" s="763"/>
      <c r="Y175" s="763"/>
      <c r="Z175" s="763"/>
      <c r="AA175" s="763"/>
      <c r="AB175" s="763"/>
      <c r="AC175" s="763"/>
      <c r="AD175" s="763"/>
      <c r="AE175" s="763"/>
      <c r="AF175" s="763"/>
      <c r="AG175" s="765"/>
      <c r="AH175" s="284"/>
    </row>
    <row r="176" spans="2:34" ht="39.75" customHeight="1" x14ac:dyDescent="0.25">
      <c r="B176" s="281"/>
      <c r="C176" s="651"/>
      <c r="D176" s="603"/>
      <c r="E176" s="573"/>
      <c r="F176" s="612"/>
      <c r="G176" s="516"/>
      <c r="H176" s="520"/>
      <c r="I176" s="519"/>
      <c r="J176" s="561"/>
      <c r="K176" s="315" t="s">
        <v>241</v>
      </c>
      <c r="L176" s="342" t="s">
        <v>364</v>
      </c>
      <c r="M176" s="573"/>
      <c r="N176" s="573"/>
      <c r="O176" s="577"/>
      <c r="P176" s="309"/>
      <c r="T176" s="282"/>
      <c r="U176" s="767"/>
      <c r="V176" s="763"/>
      <c r="W176" s="763"/>
      <c r="X176" s="763"/>
      <c r="Y176" s="763"/>
      <c r="Z176" s="763"/>
      <c r="AA176" s="763"/>
      <c r="AB176" s="763"/>
      <c r="AC176" s="763"/>
      <c r="AD176" s="763"/>
      <c r="AE176" s="763"/>
      <c r="AF176" s="763"/>
      <c r="AG176" s="765"/>
      <c r="AH176" s="284"/>
    </row>
    <row r="177" spans="2:34" ht="39.75" customHeight="1" x14ac:dyDescent="0.25">
      <c r="B177" s="281"/>
      <c r="C177" s="651"/>
      <c r="D177" s="603"/>
      <c r="E177" s="573"/>
      <c r="F177" s="612"/>
      <c r="G177" s="516"/>
      <c r="H177" s="523"/>
      <c r="I177" s="524"/>
      <c r="J177" s="561"/>
      <c r="K177" s="329" t="s">
        <v>243</v>
      </c>
      <c r="L177" s="349" t="s">
        <v>365</v>
      </c>
      <c r="M177" s="573"/>
      <c r="N177" s="573"/>
      <c r="O177" s="577"/>
      <c r="P177" s="309"/>
      <c r="T177" s="282"/>
      <c r="U177" s="767"/>
      <c r="V177" s="763"/>
      <c r="W177" s="763"/>
      <c r="X177" s="763"/>
      <c r="Y177" s="763"/>
      <c r="Z177" s="763"/>
      <c r="AA177" s="763"/>
      <c r="AB177" s="763"/>
      <c r="AC177" s="763"/>
      <c r="AD177" s="763"/>
      <c r="AE177" s="763"/>
      <c r="AF177" s="763"/>
      <c r="AG177" s="765"/>
      <c r="AH177" s="284"/>
    </row>
    <row r="178" spans="2:34" ht="39.75" customHeight="1" x14ac:dyDescent="0.25">
      <c r="B178" s="281"/>
      <c r="C178" s="651"/>
      <c r="D178" s="603"/>
      <c r="E178" s="610" t="s">
        <v>134</v>
      </c>
      <c r="F178" s="614">
        <f>IF(SUM(N178)=0,"",AVERAGE(N178))</f>
        <v>100</v>
      </c>
      <c r="G178" s="592">
        <v>26</v>
      </c>
      <c r="H178" s="518" t="s">
        <v>15</v>
      </c>
      <c r="I178" s="519"/>
      <c r="J178" s="671" t="s">
        <v>99</v>
      </c>
      <c r="K178" s="331" t="s">
        <v>215</v>
      </c>
      <c r="L178" s="351" t="s">
        <v>366</v>
      </c>
      <c r="M178" s="579" t="s">
        <v>146</v>
      </c>
      <c r="N178" s="581">
        <v>100</v>
      </c>
      <c r="O178" s="637"/>
      <c r="P178" s="309"/>
      <c r="T178" s="282"/>
      <c r="U178" s="766"/>
      <c r="V178" s="768"/>
      <c r="W178" s="768"/>
      <c r="X178" s="768"/>
      <c r="Y178" s="768"/>
      <c r="Z178" s="768">
        <f>IF($N$178="","",$N$178)</f>
        <v>100</v>
      </c>
      <c r="AA178" s="768"/>
      <c r="AB178" s="768">
        <f t="shared" ref="AB178:AD178" si="0">IF($N$178="","",$N$178)</f>
        <v>100</v>
      </c>
      <c r="AC178" s="768">
        <f t="shared" si="0"/>
        <v>100</v>
      </c>
      <c r="AD178" s="768">
        <f t="shared" si="0"/>
        <v>100</v>
      </c>
      <c r="AE178" s="768"/>
      <c r="AF178" s="768"/>
      <c r="AG178" s="769"/>
      <c r="AH178" s="284"/>
    </row>
    <row r="179" spans="2:34" ht="39.75" customHeight="1" x14ac:dyDescent="0.25">
      <c r="B179" s="281"/>
      <c r="C179" s="652"/>
      <c r="D179" s="604"/>
      <c r="E179" s="573"/>
      <c r="F179" s="612"/>
      <c r="G179" s="516"/>
      <c r="H179" s="520"/>
      <c r="I179" s="519"/>
      <c r="J179" s="561"/>
      <c r="K179" s="315" t="s">
        <v>216</v>
      </c>
      <c r="L179" s="342" t="s">
        <v>367</v>
      </c>
      <c r="M179" s="573"/>
      <c r="N179" s="573"/>
      <c r="O179" s="577"/>
      <c r="P179" s="309"/>
      <c r="T179" s="282"/>
      <c r="U179" s="767"/>
      <c r="V179" s="763"/>
      <c r="W179" s="763"/>
      <c r="X179" s="763"/>
      <c r="Y179" s="763"/>
      <c r="Z179" s="763"/>
      <c r="AA179" s="763"/>
      <c r="AB179" s="763"/>
      <c r="AC179" s="763"/>
      <c r="AD179" s="763"/>
      <c r="AE179" s="763"/>
      <c r="AF179" s="763"/>
      <c r="AG179" s="765"/>
      <c r="AH179" s="284"/>
    </row>
    <row r="180" spans="2:34" ht="39.75" customHeight="1" x14ac:dyDescent="0.25">
      <c r="B180" s="281"/>
      <c r="C180" s="652"/>
      <c r="D180" s="604"/>
      <c r="E180" s="573"/>
      <c r="F180" s="612"/>
      <c r="G180" s="516"/>
      <c r="H180" s="520"/>
      <c r="I180" s="519"/>
      <c r="J180" s="561"/>
      <c r="K180" s="315" t="s">
        <v>217</v>
      </c>
      <c r="L180" s="342" t="s">
        <v>368</v>
      </c>
      <c r="M180" s="573"/>
      <c r="N180" s="573"/>
      <c r="O180" s="577"/>
      <c r="P180" s="309"/>
      <c r="T180" s="282"/>
      <c r="U180" s="767"/>
      <c r="V180" s="763"/>
      <c r="W180" s="763"/>
      <c r="X180" s="763"/>
      <c r="Y180" s="763"/>
      <c r="Z180" s="763"/>
      <c r="AA180" s="763"/>
      <c r="AB180" s="763"/>
      <c r="AC180" s="763"/>
      <c r="AD180" s="763"/>
      <c r="AE180" s="763"/>
      <c r="AF180" s="763"/>
      <c r="AG180" s="765"/>
      <c r="AH180" s="284"/>
    </row>
    <row r="181" spans="2:34" ht="39.75" customHeight="1" x14ac:dyDescent="0.25">
      <c r="B181" s="281"/>
      <c r="C181" s="652"/>
      <c r="D181" s="604"/>
      <c r="E181" s="573"/>
      <c r="F181" s="612"/>
      <c r="G181" s="516"/>
      <c r="H181" s="520"/>
      <c r="I181" s="519"/>
      <c r="J181" s="561"/>
      <c r="K181" s="315" t="s">
        <v>241</v>
      </c>
      <c r="L181" s="342" t="s">
        <v>369</v>
      </c>
      <c r="M181" s="573"/>
      <c r="N181" s="573"/>
      <c r="O181" s="577"/>
      <c r="P181" s="309"/>
      <c r="T181" s="282"/>
      <c r="U181" s="767"/>
      <c r="V181" s="763"/>
      <c r="W181" s="763"/>
      <c r="X181" s="763"/>
      <c r="Y181" s="763"/>
      <c r="Z181" s="763"/>
      <c r="AA181" s="763"/>
      <c r="AB181" s="763"/>
      <c r="AC181" s="763"/>
      <c r="AD181" s="763"/>
      <c r="AE181" s="763"/>
      <c r="AF181" s="763"/>
      <c r="AG181" s="765"/>
      <c r="AH181" s="284"/>
    </row>
    <row r="182" spans="2:34" ht="39.75" customHeight="1" thickBot="1" x14ac:dyDescent="0.3">
      <c r="B182" s="281"/>
      <c r="C182" s="653"/>
      <c r="D182" s="655"/>
      <c r="E182" s="641"/>
      <c r="F182" s="649"/>
      <c r="G182" s="669"/>
      <c r="H182" s="521"/>
      <c r="I182" s="522"/>
      <c r="J182" s="670"/>
      <c r="K182" s="338" t="s">
        <v>243</v>
      </c>
      <c r="L182" s="352" t="s">
        <v>370</v>
      </c>
      <c r="M182" s="641"/>
      <c r="N182" s="641"/>
      <c r="O182" s="642"/>
      <c r="P182" s="309"/>
      <c r="T182" s="282"/>
      <c r="U182" s="767"/>
      <c r="V182" s="763"/>
      <c r="W182" s="763"/>
      <c r="X182" s="763"/>
      <c r="Y182" s="763"/>
      <c r="Z182" s="763"/>
      <c r="AA182" s="763"/>
      <c r="AB182" s="763"/>
      <c r="AC182" s="763"/>
      <c r="AD182" s="763"/>
      <c r="AE182" s="763"/>
      <c r="AF182" s="763"/>
      <c r="AG182" s="765"/>
      <c r="AH182" s="284"/>
    </row>
    <row r="183" spans="2:34" ht="39.75" customHeight="1" x14ac:dyDescent="0.25">
      <c r="B183" s="281"/>
      <c r="C183" s="596" t="s">
        <v>170</v>
      </c>
      <c r="D183" s="602">
        <f>IF(SUM(N183:N640)=0,"",AVERAGE(N183:N640))</f>
        <v>98.395604395604394</v>
      </c>
      <c r="E183" s="615" t="s">
        <v>134</v>
      </c>
      <c r="F183" s="616">
        <f>IF(SUM(N183)=0,"",AVERAGE(N183))</f>
        <v>95</v>
      </c>
      <c r="G183" s="630">
        <v>27</v>
      </c>
      <c r="H183" s="518" t="s">
        <v>16</v>
      </c>
      <c r="I183" s="519"/>
      <c r="J183" s="635" t="s">
        <v>100</v>
      </c>
      <c r="K183" s="321" t="s">
        <v>215</v>
      </c>
      <c r="L183" s="353" t="s">
        <v>847</v>
      </c>
      <c r="M183" s="572" t="s">
        <v>147</v>
      </c>
      <c r="N183" s="575">
        <v>95</v>
      </c>
      <c r="O183" s="582"/>
      <c r="P183" s="309"/>
      <c r="T183" s="282"/>
      <c r="U183" s="766"/>
      <c r="V183" s="768"/>
      <c r="W183" s="768">
        <f>IF($N$183="","",$N$183)</f>
        <v>95</v>
      </c>
      <c r="X183" s="768"/>
      <c r="Y183" s="768"/>
      <c r="Z183" s="768">
        <f>IF($N$183="","",$N$183)</f>
        <v>95</v>
      </c>
      <c r="AA183" s="768"/>
      <c r="AB183" s="768">
        <f t="shared" ref="AB183:AD183" si="1">IF($N$183="","",$N$183)</f>
        <v>95</v>
      </c>
      <c r="AC183" s="768">
        <f t="shared" si="1"/>
        <v>95</v>
      </c>
      <c r="AD183" s="768">
        <f t="shared" si="1"/>
        <v>95</v>
      </c>
      <c r="AE183" s="768"/>
      <c r="AF183" s="768"/>
      <c r="AG183" s="769"/>
      <c r="AH183" s="284"/>
    </row>
    <row r="184" spans="2:34" ht="39.75" customHeight="1" x14ac:dyDescent="0.25">
      <c r="B184" s="281"/>
      <c r="C184" s="597"/>
      <c r="D184" s="602"/>
      <c r="E184" s="573"/>
      <c r="F184" s="612"/>
      <c r="G184" s="516"/>
      <c r="H184" s="520"/>
      <c r="I184" s="519"/>
      <c r="J184" s="561"/>
      <c r="K184" s="315" t="s">
        <v>216</v>
      </c>
      <c r="L184" s="354" t="s">
        <v>848</v>
      </c>
      <c r="M184" s="573"/>
      <c r="N184" s="573"/>
      <c r="O184" s="577"/>
      <c r="P184" s="309"/>
      <c r="T184" s="282"/>
      <c r="U184" s="767"/>
      <c r="V184" s="763"/>
      <c r="W184" s="763"/>
      <c r="X184" s="763"/>
      <c r="Y184" s="763"/>
      <c r="Z184" s="763"/>
      <c r="AA184" s="763"/>
      <c r="AB184" s="763"/>
      <c r="AC184" s="763"/>
      <c r="AD184" s="763"/>
      <c r="AE184" s="763"/>
      <c r="AF184" s="763"/>
      <c r="AG184" s="765"/>
      <c r="AH184" s="284"/>
    </row>
    <row r="185" spans="2:34" ht="39.75" customHeight="1" x14ac:dyDescent="0.25">
      <c r="B185" s="281"/>
      <c r="C185" s="597"/>
      <c r="D185" s="602"/>
      <c r="E185" s="573"/>
      <c r="F185" s="612"/>
      <c r="G185" s="516"/>
      <c r="H185" s="520"/>
      <c r="I185" s="519"/>
      <c r="J185" s="561"/>
      <c r="K185" s="315" t="s">
        <v>217</v>
      </c>
      <c r="L185" s="342" t="s">
        <v>371</v>
      </c>
      <c r="M185" s="573"/>
      <c r="N185" s="573"/>
      <c r="O185" s="577"/>
      <c r="P185" s="309"/>
      <c r="T185" s="282"/>
      <c r="U185" s="767"/>
      <c r="V185" s="763"/>
      <c r="W185" s="763"/>
      <c r="X185" s="763"/>
      <c r="Y185" s="763"/>
      <c r="Z185" s="763"/>
      <c r="AA185" s="763"/>
      <c r="AB185" s="763"/>
      <c r="AC185" s="763"/>
      <c r="AD185" s="763"/>
      <c r="AE185" s="763"/>
      <c r="AF185" s="763"/>
      <c r="AG185" s="765"/>
      <c r="AH185" s="284"/>
    </row>
    <row r="186" spans="2:34" ht="39.75" customHeight="1" x14ac:dyDescent="0.25">
      <c r="B186" s="281"/>
      <c r="C186" s="597"/>
      <c r="D186" s="602"/>
      <c r="E186" s="573"/>
      <c r="F186" s="612"/>
      <c r="G186" s="516"/>
      <c r="H186" s="520"/>
      <c r="I186" s="519"/>
      <c r="J186" s="561"/>
      <c r="K186" s="315" t="s">
        <v>241</v>
      </c>
      <c r="L186" s="342" t="s">
        <v>372</v>
      </c>
      <c r="M186" s="573"/>
      <c r="N186" s="573"/>
      <c r="O186" s="577"/>
      <c r="P186" s="309"/>
      <c r="T186" s="282"/>
      <c r="U186" s="767"/>
      <c r="V186" s="763"/>
      <c r="W186" s="763"/>
      <c r="X186" s="763"/>
      <c r="Y186" s="763"/>
      <c r="Z186" s="763"/>
      <c r="AA186" s="763"/>
      <c r="AB186" s="763"/>
      <c r="AC186" s="763"/>
      <c r="AD186" s="763"/>
      <c r="AE186" s="763"/>
      <c r="AF186" s="763"/>
      <c r="AG186" s="765"/>
      <c r="AH186" s="284"/>
    </row>
    <row r="187" spans="2:34" ht="39.75" customHeight="1" x14ac:dyDescent="0.25">
      <c r="B187" s="281"/>
      <c r="C187" s="597"/>
      <c r="D187" s="602"/>
      <c r="E187" s="573"/>
      <c r="F187" s="612"/>
      <c r="G187" s="516"/>
      <c r="H187" s="523"/>
      <c r="I187" s="524"/>
      <c r="J187" s="561"/>
      <c r="K187" s="329" t="s">
        <v>243</v>
      </c>
      <c r="L187" s="349" t="s">
        <v>373</v>
      </c>
      <c r="M187" s="573"/>
      <c r="N187" s="573"/>
      <c r="O187" s="577"/>
      <c r="P187" s="309"/>
      <c r="T187" s="282"/>
      <c r="U187" s="767"/>
      <c r="V187" s="763"/>
      <c r="W187" s="763"/>
      <c r="X187" s="763"/>
      <c r="Y187" s="763"/>
      <c r="Z187" s="763"/>
      <c r="AA187" s="763"/>
      <c r="AB187" s="763"/>
      <c r="AC187" s="763"/>
      <c r="AD187" s="763"/>
      <c r="AE187" s="763"/>
      <c r="AF187" s="763"/>
      <c r="AG187" s="765"/>
      <c r="AH187" s="284"/>
    </row>
    <row r="188" spans="2:34" ht="39.75" customHeight="1" x14ac:dyDescent="0.25">
      <c r="B188" s="281"/>
      <c r="C188" s="597"/>
      <c r="D188" s="603"/>
      <c r="E188" s="610" t="s">
        <v>128</v>
      </c>
      <c r="F188" s="614">
        <f>IF(SUM(N188:N207)=0,"",AVERAGE(N188:N207))</f>
        <v>93.75</v>
      </c>
      <c r="G188" s="737">
        <v>28</v>
      </c>
      <c r="H188" s="525" t="s">
        <v>159</v>
      </c>
      <c r="I188" s="526"/>
      <c r="J188" s="671" t="s">
        <v>107</v>
      </c>
      <c r="K188" s="331" t="s">
        <v>215</v>
      </c>
      <c r="L188" s="402" t="s">
        <v>374</v>
      </c>
      <c r="M188" s="579" t="s">
        <v>158</v>
      </c>
      <c r="N188" s="581">
        <v>100</v>
      </c>
      <c r="O188" s="637"/>
      <c r="P188" s="309"/>
      <c r="T188" s="282"/>
      <c r="U188" s="766"/>
      <c r="V188" s="768"/>
      <c r="W188" s="768"/>
      <c r="X188" s="768"/>
      <c r="Y188" s="768"/>
      <c r="Z188" s="768"/>
      <c r="AA188" s="768"/>
      <c r="AB188" s="768"/>
      <c r="AC188" s="768"/>
      <c r="AD188" s="768"/>
      <c r="AE188" s="768"/>
      <c r="AF188" s="768"/>
      <c r="AG188" s="769">
        <f>IF(N188="","",N188)</f>
        <v>100</v>
      </c>
      <c r="AH188" s="284"/>
    </row>
    <row r="189" spans="2:34" ht="39.75" customHeight="1" x14ac:dyDescent="0.25">
      <c r="B189" s="281"/>
      <c r="C189" s="597"/>
      <c r="D189" s="603"/>
      <c r="E189" s="615"/>
      <c r="F189" s="616"/>
      <c r="G189" s="633"/>
      <c r="H189" s="520"/>
      <c r="I189" s="519"/>
      <c r="J189" s="561"/>
      <c r="K189" s="315" t="s">
        <v>216</v>
      </c>
      <c r="L189" s="403" t="s">
        <v>375</v>
      </c>
      <c r="M189" s="573"/>
      <c r="N189" s="573"/>
      <c r="O189" s="577"/>
      <c r="P189" s="309"/>
      <c r="T189" s="282"/>
      <c r="U189" s="767"/>
      <c r="V189" s="763"/>
      <c r="W189" s="763"/>
      <c r="X189" s="763"/>
      <c r="Y189" s="763"/>
      <c r="Z189" s="763"/>
      <c r="AA189" s="763"/>
      <c r="AB189" s="763"/>
      <c r="AC189" s="763"/>
      <c r="AD189" s="763"/>
      <c r="AE189" s="763"/>
      <c r="AF189" s="763"/>
      <c r="AG189" s="765"/>
      <c r="AH189" s="284"/>
    </row>
    <row r="190" spans="2:34" ht="39.75" customHeight="1" x14ac:dyDescent="0.25">
      <c r="B190" s="281"/>
      <c r="C190" s="597"/>
      <c r="D190" s="603"/>
      <c r="E190" s="615"/>
      <c r="F190" s="616"/>
      <c r="G190" s="633"/>
      <c r="H190" s="520"/>
      <c r="I190" s="519"/>
      <c r="J190" s="561"/>
      <c r="K190" s="315" t="s">
        <v>217</v>
      </c>
      <c r="L190" s="403" t="s">
        <v>376</v>
      </c>
      <c r="M190" s="573"/>
      <c r="N190" s="573"/>
      <c r="O190" s="577"/>
      <c r="P190" s="309"/>
      <c r="T190" s="282"/>
      <c r="U190" s="767"/>
      <c r="V190" s="763"/>
      <c r="W190" s="763"/>
      <c r="X190" s="763"/>
      <c r="Y190" s="763"/>
      <c r="Z190" s="763"/>
      <c r="AA190" s="763"/>
      <c r="AB190" s="763"/>
      <c r="AC190" s="763"/>
      <c r="AD190" s="763"/>
      <c r="AE190" s="763"/>
      <c r="AF190" s="763"/>
      <c r="AG190" s="765"/>
      <c r="AH190" s="284"/>
    </row>
    <row r="191" spans="2:34" ht="39.75" customHeight="1" x14ac:dyDescent="0.25">
      <c r="B191" s="281"/>
      <c r="C191" s="597"/>
      <c r="D191" s="603"/>
      <c r="E191" s="615"/>
      <c r="F191" s="616"/>
      <c r="G191" s="633"/>
      <c r="H191" s="520"/>
      <c r="I191" s="519"/>
      <c r="J191" s="561"/>
      <c r="K191" s="315" t="s">
        <v>241</v>
      </c>
      <c r="L191" s="403" t="s">
        <v>944</v>
      </c>
      <c r="M191" s="573"/>
      <c r="N191" s="573"/>
      <c r="O191" s="577"/>
      <c r="P191" s="309"/>
      <c r="T191" s="282"/>
      <c r="U191" s="767"/>
      <c r="V191" s="763"/>
      <c r="W191" s="763"/>
      <c r="X191" s="763"/>
      <c r="Y191" s="763"/>
      <c r="Z191" s="763"/>
      <c r="AA191" s="763"/>
      <c r="AB191" s="763"/>
      <c r="AC191" s="763"/>
      <c r="AD191" s="763"/>
      <c r="AE191" s="763"/>
      <c r="AF191" s="763"/>
      <c r="AG191" s="765"/>
      <c r="AH191" s="284"/>
    </row>
    <row r="192" spans="2:34" ht="39.75" customHeight="1" x14ac:dyDescent="0.25">
      <c r="B192" s="281"/>
      <c r="C192" s="597"/>
      <c r="D192" s="603"/>
      <c r="E192" s="615"/>
      <c r="F192" s="616"/>
      <c r="G192" s="633"/>
      <c r="H192" s="520"/>
      <c r="I192" s="519"/>
      <c r="J192" s="561"/>
      <c r="K192" s="329" t="s">
        <v>243</v>
      </c>
      <c r="L192" s="404" t="s">
        <v>377</v>
      </c>
      <c r="M192" s="580"/>
      <c r="N192" s="580"/>
      <c r="O192" s="583"/>
      <c r="P192" s="309"/>
      <c r="T192" s="282"/>
      <c r="U192" s="767"/>
      <c r="V192" s="763"/>
      <c r="W192" s="763"/>
      <c r="X192" s="763"/>
      <c r="Y192" s="763"/>
      <c r="Z192" s="763"/>
      <c r="AA192" s="763"/>
      <c r="AB192" s="763"/>
      <c r="AC192" s="763"/>
      <c r="AD192" s="763"/>
      <c r="AE192" s="763"/>
      <c r="AF192" s="763"/>
      <c r="AG192" s="765"/>
      <c r="AH192" s="284"/>
    </row>
    <row r="193" spans="2:34" ht="39.75" customHeight="1" x14ac:dyDescent="0.25">
      <c r="B193" s="281"/>
      <c r="C193" s="597"/>
      <c r="D193" s="603"/>
      <c r="E193" s="615"/>
      <c r="F193" s="617"/>
      <c r="G193" s="737">
        <v>29</v>
      </c>
      <c r="H193" s="525" t="s">
        <v>945</v>
      </c>
      <c r="I193" s="526"/>
      <c r="J193" s="671" t="s">
        <v>184</v>
      </c>
      <c r="K193" s="331" t="s">
        <v>215</v>
      </c>
      <c r="L193" s="402" t="s">
        <v>378</v>
      </c>
      <c r="M193" s="584" t="s">
        <v>158</v>
      </c>
      <c r="N193" s="585">
        <v>90</v>
      </c>
      <c r="O193" s="576"/>
      <c r="P193" s="309"/>
      <c r="T193" s="282"/>
      <c r="U193" s="766"/>
      <c r="V193" s="768">
        <f>IF($N$193="","",$N$193)</f>
        <v>90</v>
      </c>
      <c r="W193" s="768"/>
      <c r="X193" s="768"/>
      <c r="Y193" s="768">
        <f>IF($N$193="","",$N$193)</f>
        <v>90</v>
      </c>
      <c r="Z193" s="768"/>
      <c r="AA193" s="768"/>
      <c r="AB193" s="768"/>
      <c r="AC193" s="768"/>
      <c r="AD193" s="768"/>
      <c r="AE193" s="768">
        <f>IF($N$193="","",$N$193)</f>
        <v>90</v>
      </c>
      <c r="AF193" s="768"/>
      <c r="AG193" s="768">
        <f>IF($N$193="","",$N$193)</f>
        <v>90</v>
      </c>
      <c r="AH193" s="284"/>
    </row>
    <row r="194" spans="2:34" ht="39.75" customHeight="1" x14ac:dyDescent="0.25">
      <c r="B194" s="281"/>
      <c r="C194" s="597"/>
      <c r="D194" s="603"/>
      <c r="E194" s="615"/>
      <c r="F194" s="617"/>
      <c r="G194" s="633"/>
      <c r="H194" s="520"/>
      <c r="I194" s="519"/>
      <c r="J194" s="561"/>
      <c r="K194" s="315" t="s">
        <v>216</v>
      </c>
      <c r="L194" s="403" t="s">
        <v>379</v>
      </c>
      <c r="M194" s="573"/>
      <c r="N194" s="573"/>
      <c r="O194" s="577"/>
      <c r="P194" s="309"/>
      <c r="T194" s="282"/>
      <c r="U194" s="767"/>
      <c r="V194" s="763"/>
      <c r="W194" s="763"/>
      <c r="X194" s="763"/>
      <c r="Y194" s="763"/>
      <c r="Z194" s="763"/>
      <c r="AA194" s="763"/>
      <c r="AB194" s="763"/>
      <c r="AC194" s="763"/>
      <c r="AD194" s="763"/>
      <c r="AE194" s="763"/>
      <c r="AF194" s="763"/>
      <c r="AG194" s="763"/>
      <c r="AH194" s="284"/>
    </row>
    <row r="195" spans="2:34" ht="39.75" customHeight="1" x14ac:dyDescent="0.25">
      <c r="B195" s="281"/>
      <c r="C195" s="597"/>
      <c r="D195" s="603"/>
      <c r="E195" s="615"/>
      <c r="F195" s="617"/>
      <c r="G195" s="633"/>
      <c r="H195" s="520"/>
      <c r="I195" s="519"/>
      <c r="J195" s="561"/>
      <c r="K195" s="315" t="s">
        <v>217</v>
      </c>
      <c r="L195" s="403" t="s">
        <v>380</v>
      </c>
      <c r="M195" s="573"/>
      <c r="N195" s="573"/>
      <c r="O195" s="577"/>
      <c r="P195" s="309"/>
      <c r="T195" s="282"/>
      <c r="U195" s="767"/>
      <c r="V195" s="763"/>
      <c r="W195" s="763"/>
      <c r="X195" s="763"/>
      <c r="Y195" s="763"/>
      <c r="Z195" s="763"/>
      <c r="AA195" s="763"/>
      <c r="AB195" s="763"/>
      <c r="AC195" s="763"/>
      <c r="AD195" s="763"/>
      <c r="AE195" s="763"/>
      <c r="AF195" s="763"/>
      <c r="AG195" s="763"/>
      <c r="AH195" s="284"/>
    </row>
    <row r="196" spans="2:34" ht="39.75" customHeight="1" x14ac:dyDescent="0.25">
      <c r="B196" s="281"/>
      <c r="C196" s="597"/>
      <c r="D196" s="603"/>
      <c r="E196" s="615"/>
      <c r="F196" s="617"/>
      <c r="G196" s="633"/>
      <c r="H196" s="520"/>
      <c r="I196" s="519"/>
      <c r="J196" s="561"/>
      <c r="K196" s="315" t="s">
        <v>241</v>
      </c>
      <c r="L196" s="403" t="s">
        <v>381</v>
      </c>
      <c r="M196" s="573"/>
      <c r="N196" s="573"/>
      <c r="O196" s="577"/>
      <c r="P196" s="309"/>
      <c r="T196" s="282"/>
      <c r="U196" s="767"/>
      <c r="V196" s="763"/>
      <c r="W196" s="763"/>
      <c r="X196" s="763"/>
      <c r="Y196" s="763"/>
      <c r="Z196" s="763"/>
      <c r="AA196" s="763"/>
      <c r="AB196" s="763"/>
      <c r="AC196" s="763"/>
      <c r="AD196" s="763"/>
      <c r="AE196" s="763"/>
      <c r="AF196" s="763"/>
      <c r="AG196" s="763"/>
      <c r="AH196" s="284"/>
    </row>
    <row r="197" spans="2:34" ht="39.75" customHeight="1" x14ac:dyDescent="0.25">
      <c r="B197" s="281"/>
      <c r="C197" s="597"/>
      <c r="D197" s="603"/>
      <c r="E197" s="615"/>
      <c r="F197" s="617"/>
      <c r="G197" s="633"/>
      <c r="H197" s="520"/>
      <c r="I197" s="519"/>
      <c r="J197" s="561"/>
      <c r="K197" s="329" t="s">
        <v>243</v>
      </c>
      <c r="L197" s="404" t="s">
        <v>382</v>
      </c>
      <c r="M197" s="580"/>
      <c r="N197" s="580"/>
      <c r="O197" s="583"/>
      <c r="P197" s="309"/>
      <c r="T197" s="282"/>
      <c r="U197" s="767"/>
      <c r="V197" s="763"/>
      <c r="W197" s="763"/>
      <c r="X197" s="763"/>
      <c r="Y197" s="763"/>
      <c r="Z197" s="763"/>
      <c r="AA197" s="763"/>
      <c r="AB197" s="763"/>
      <c r="AC197" s="763"/>
      <c r="AD197" s="763"/>
      <c r="AE197" s="763"/>
      <c r="AF197" s="763"/>
      <c r="AG197" s="763"/>
      <c r="AH197" s="284"/>
    </row>
    <row r="198" spans="2:34" ht="39.75" customHeight="1" x14ac:dyDescent="0.25">
      <c r="B198" s="281"/>
      <c r="C198" s="597"/>
      <c r="D198" s="603"/>
      <c r="E198" s="615"/>
      <c r="F198" s="617"/>
      <c r="G198" s="737">
        <v>30</v>
      </c>
      <c r="H198" s="525" t="s">
        <v>187</v>
      </c>
      <c r="I198" s="526"/>
      <c r="J198" s="671" t="s">
        <v>186</v>
      </c>
      <c r="K198" s="331" t="s">
        <v>215</v>
      </c>
      <c r="L198" s="405" t="s">
        <v>383</v>
      </c>
      <c r="M198" s="584" t="s">
        <v>158</v>
      </c>
      <c r="N198" s="585">
        <v>85</v>
      </c>
      <c r="O198" s="576"/>
      <c r="P198" s="309"/>
      <c r="T198" s="282"/>
      <c r="U198" s="766"/>
      <c r="V198" s="768"/>
      <c r="W198" s="768">
        <f>IF($N$198="","",$N$198)</f>
        <v>85</v>
      </c>
      <c r="X198" s="768"/>
      <c r="Y198" s="768">
        <f>IF($N$198="","",$N$198)</f>
        <v>85</v>
      </c>
      <c r="Z198" s="768">
        <f>IF($N$198="","",$N$198)</f>
        <v>85</v>
      </c>
      <c r="AA198" s="768"/>
      <c r="AB198" s="768">
        <f>IF($N$198="","",$N$198)</f>
        <v>85</v>
      </c>
      <c r="AC198" s="768"/>
      <c r="AD198" s="768"/>
      <c r="AE198" s="768"/>
      <c r="AF198" s="768"/>
      <c r="AG198" s="768">
        <f>IF($N$198="","",$N$198)</f>
        <v>85</v>
      </c>
      <c r="AH198" s="284"/>
    </row>
    <row r="199" spans="2:34" ht="39.75" customHeight="1" x14ac:dyDescent="0.25">
      <c r="B199" s="281"/>
      <c r="C199" s="597"/>
      <c r="D199" s="603"/>
      <c r="E199" s="615"/>
      <c r="F199" s="617"/>
      <c r="G199" s="633"/>
      <c r="H199" s="520"/>
      <c r="I199" s="519"/>
      <c r="J199" s="561"/>
      <c r="K199" s="315" t="s">
        <v>216</v>
      </c>
      <c r="L199" s="403" t="s">
        <v>384</v>
      </c>
      <c r="M199" s="573"/>
      <c r="N199" s="573"/>
      <c r="O199" s="577"/>
      <c r="P199" s="309"/>
      <c r="T199" s="282"/>
      <c r="U199" s="767"/>
      <c r="V199" s="763"/>
      <c r="W199" s="763"/>
      <c r="X199" s="763"/>
      <c r="Y199" s="763"/>
      <c r="Z199" s="763"/>
      <c r="AA199" s="763"/>
      <c r="AB199" s="763"/>
      <c r="AC199" s="763"/>
      <c r="AD199" s="763"/>
      <c r="AE199" s="763"/>
      <c r="AF199" s="763"/>
      <c r="AG199" s="763"/>
      <c r="AH199" s="284"/>
    </row>
    <row r="200" spans="2:34" ht="39.75" customHeight="1" x14ac:dyDescent="0.25">
      <c r="B200" s="281"/>
      <c r="C200" s="597"/>
      <c r="D200" s="603"/>
      <c r="E200" s="615"/>
      <c r="F200" s="617"/>
      <c r="G200" s="633"/>
      <c r="H200" s="520"/>
      <c r="I200" s="519"/>
      <c r="J200" s="561"/>
      <c r="K200" s="315" t="s">
        <v>217</v>
      </c>
      <c r="L200" s="403" t="s">
        <v>385</v>
      </c>
      <c r="M200" s="573"/>
      <c r="N200" s="573"/>
      <c r="O200" s="577"/>
      <c r="P200" s="309"/>
      <c r="T200" s="282"/>
      <c r="U200" s="767"/>
      <c r="V200" s="763"/>
      <c r="W200" s="763"/>
      <c r="X200" s="763"/>
      <c r="Y200" s="763"/>
      <c r="Z200" s="763"/>
      <c r="AA200" s="763"/>
      <c r="AB200" s="763"/>
      <c r="AC200" s="763"/>
      <c r="AD200" s="763"/>
      <c r="AE200" s="763"/>
      <c r="AF200" s="763"/>
      <c r="AG200" s="763"/>
      <c r="AH200" s="284"/>
    </row>
    <row r="201" spans="2:34" ht="39.75" customHeight="1" x14ac:dyDescent="0.25">
      <c r="B201" s="281"/>
      <c r="C201" s="597"/>
      <c r="D201" s="603"/>
      <c r="E201" s="615"/>
      <c r="F201" s="617"/>
      <c r="G201" s="633"/>
      <c r="H201" s="520"/>
      <c r="I201" s="519"/>
      <c r="J201" s="561"/>
      <c r="K201" s="315" t="s">
        <v>241</v>
      </c>
      <c r="L201" s="403" t="s">
        <v>386</v>
      </c>
      <c r="M201" s="573"/>
      <c r="N201" s="573"/>
      <c r="O201" s="577"/>
      <c r="P201" s="309"/>
      <c r="T201" s="282"/>
      <c r="U201" s="767"/>
      <c r="V201" s="763"/>
      <c r="W201" s="763"/>
      <c r="X201" s="763"/>
      <c r="Y201" s="763"/>
      <c r="Z201" s="763"/>
      <c r="AA201" s="763"/>
      <c r="AB201" s="763"/>
      <c r="AC201" s="763"/>
      <c r="AD201" s="763"/>
      <c r="AE201" s="763"/>
      <c r="AF201" s="763"/>
      <c r="AG201" s="763"/>
      <c r="AH201" s="284"/>
    </row>
    <row r="202" spans="2:34" ht="39.75" customHeight="1" x14ac:dyDescent="0.25">
      <c r="B202" s="281"/>
      <c r="C202" s="597"/>
      <c r="D202" s="603"/>
      <c r="E202" s="615"/>
      <c r="F202" s="617"/>
      <c r="G202" s="732"/>
      <c r="H202" s="527"/>
      <c r="I202" s="528"/>
      <c r="J202" s="562"/>
      <c r="K202" s="315" t="s">
        <v>243</v>
      </c>
      <c r="L202" s="403" t="s">
        <v>387</v>
      </c>
      <c r="M202" s="580"/>
      <c r="N202" s="580"/>
      <c r="O202" s="583"/>
      <c r="P202" s="309"/>
      <c r="T202" s="282"/>
      <c r="U202" s="767"/>
      <c r="V202" s="763"/>
      <c r="W202" s="763"/>
      <c r="X202" s="763"/>
      <c r="Y202" s="763"/>
      <c r="Z202" s="763"/>
      <c r="AA202" s="763"/>
      <c r="AB202" s="763"/>
      <c r="AC202" s="763"/>
      <c r="AD202" s="763"/>
      <c r="AE202" s="763"/>
      <c r="AF202" s="763"/>
      <c r="AG202" s="763"/>
      <c r="AH202" s="284"/>
    </row>
    <row r="203" spans="2:34" ht="39.75" customHeight="1" x14ac:dyDescent="0.25">
      <c r="B203" s="281"/>
      <c r="C203" s="597"/>
      <c r="D203" s="603"/>
      <c r="E203" s="615"/>
      <c r="F203" s="617"/>
      <c r="G203" s="630">
        <v>31</v>
      </c>
      <c r="H203" s="518" t="s">
        <v>48</v>
      </c>
      <c r="I203" s="519"/>
      <c r="J203" s="635" t="s">
        <v>185</v>
      </c>
      <c r="K203" s="321" t="s">
        <v>215</v>
      </c>
      <c r="L203" s="355" t="s">
        <v>388</v>
      </c>
      <c r="M203" s="665" t="s">
        <v>158</v>
      </c>
      <c r="N203" s="585">
        <v>100</v>
      </c>
      <c r="O203" s="576"/>
      <c r="P203" s="309"/>
      <c r="T203" s="282"/>
      <c r="U203" s="766"/>
      <c r="V203" s="768">
        <f>IF($N$203="","",$N$203)</f>
        <v>100</v>
      </c>
      <c r="W203" s="768">
        <f>IF($N$203="","",$N$203)</f>
        <v>100</v>
      </c>
      <c r="X203" s="768"/>
      <c r="Y203" s="768"/>
      <c r="Z203" s="768"/>
      <c r="AA203" s="768"/>
      <c r="AB203" s="768">
        <f>IF($N$203="","",$N$203)</f>
        <v>100</v>
      </c>
      <c r="AC203" s="768"/>
      <c r="AD203" s="768"/>
      <c r="AE203" s="768"/>
      <c r="AF203" s="768"/>
      <c r="AG203" s="768">
        <f>IF($N$203="","",$N$203)</f>
        <v>100</v>
      </c>
      <c r="AH203" s="284"/>
    </row>
    <row r="204" spans="2:34" ht="39.75" customHeight="1" x14ac:dyDescent="0.25">
      <c r="B204" s="281"/>
      <c r="C204" s="597"/>
      <c r="D204" s="603"/>
      <c r="E204" s="573"/>
      <c r="F204" s="612"/>
      <c r="G204" s="516"/>
      <c r="H204" s="520"/>
      <c r="I204" s="519"/>
      <c r="J204" s="561"/>
      <c r="K204" s="315" t="s">
        <v>216</v>
      </c>
      <c r="L204" s="342" t="s">
        <v>389</v>
      </c>
      <c r="M204" s="573"/>
      <c r="N204" s="573"/>
      <c r="O204" s="577"/>
      <c r="P204" s="309"/>
      <c r="T204" s="282"/>
      <c r="U204" s="767"/>
      <c r="V204" s="763"/>
      <c r="W204" s="763"/>
      <c r="X204" s="763"/>
      <c r="Y204" s="763"/>
      <c r="Z204" s="763"/>
      <c r="AA204" s="763"/>
      <c r="AB204" s="763"/>
      <c r="AC204" s="763"/>
      <c r="AD204" s="763"/>
      <c r="AE204" s="763"/>
      <c r="AF204" s="763"/>
      <c r="AG204" s="763"/>
      <c r="AH204" s="284"/>
    </row>
    <row r="205" spans="2:34" ht="39.75" customHeight="1" x14ac:dyDescent="0.25">
      <c r="B205" s="281"/>
      <c r="C205" s="597"/>
      <c r="D205" s="603"/>
      <c r="E205" s="573"/>
      <c r="F205" s="612"/>
      <c r="G205" s="516"/>
      <c r="H205" s="520"/>
      <c r="I205" s="519"/>
      <c r="J205" s="561"/>
      <c r="K205" s="315" t="s">
        <v>217</v>
      </c>
      <c r="L205" s="342" t="s">
        <v>390</v>
      </c>
      <c r="M205" s="573"/>
      <c r="N205" s="573"/>
      <c r="O205" s="577"/>
      <c r="P205" s="309"/>
      <c r="T205" s="282"/>
      <c r="U205" s="767"/>
      <c r="V205" s="763"/>
      <c r="W205" s="763"/>
      <c r="X205" s="763"/>
      <c r="Y205" s="763"/>
      <c r="Z205" s="763"/>
      <c r="AA205" s="763"/>
      <c r="AB205" s="763"/>
      <c r="AC205" s="763"/>
      <c r="AD205" s="763"/>
      <c r="AE205" s="763"/>
      <c r="AF205" s="763"/>
      <c r="AG205" s="763"/>
      <c r="AH205" s="284"/>
    </row>
    <row r="206" spans="2:34" ht="39.75" customHeight="1" x14ac:dyDescent="0.25">
      <c r="B206" s="281"/>
      <c r="C206" s="597"/>
      <c r="D206" s="603"/>
      <c r="E206" s="573"/>
      <c r="F206" s="612"/>
      <c r="G206" s="516"/>
      <c r="H206" s="520"/>
      <c r="I206" s="519"/>
      <c r="J206" s="561"/>
      <c r="K206" s="315" t="s">
        <v>241</v>
      </c>
      <c r="L206" s="342" t="s">
        <v>391</v>
      </c>
      <c r="M206" s="573"/>
      <c r="N206" s="573"/>
      <c r="O206" s="577"/>
      <c r="P206" s="309"/>
      <c r="T206" s="282"/>
      <c r="U206" s="767"/>
      <c r="V206" s="763"/>
      <c r="W206" s="763"/>
      <c r="X206" s="763"/>
      <c r="Y206" s="763"/>
      <c r="Z206" s="763"/>
      <c r="AA206" s="763"/>
      <c r="AB206" s="763"/>
      <c r="AC206" s="763"/>
      <c r="AD206" s="763"/>
      <c r="AE206" s="763"/>
      <c r="AF206" s="763"/>
      <c r="AG206" s="763"/>
      <c r="AH206" s="284"/>
    </row>
    <row r="207" spans="2:34" ht="39.75" customHeight="1" x14ac:dyDescent="0.25">
      <c r="B207" s="281"/>
      <c r="C207" s="597"/>
      <c r="D207" s="603"/>
      <c r="E207" s="574"/>
      <c r="F207" s="613"/>
      <c r="G207" s="593"/>
      <c r="H207" s="523"/>
      <c r="I207" s="524"/>
      <c r="J207" s="595"/>
      <c r="K207" s="319" t="s">
        <v>243</v>
      </c>
      <c r="L207" s="345" t="s">
        <v>392</v>
      </c>
      <c r="M207" s="574"/>
      <c r="N207" s="574"/>
      <c r="O207" s="578"/>
      <c r="P207" s="309"/>
      <c r="T207" s="282"/>
      <c r="U207" s="767"/>
      <c r="V207" s="763"/>
      <c r="W207" s="763"/>
      <c r="X207" s="763"/>
      <c r="Y207" s="763"/>
      <c r="Z207" s="763"/>
      <c r="AA207" s="763"/>
      <c r="AB207" s="763"/>
      <c r="AC207" s="763"/>
      <c r="AD207" s="763"/>
      <c r="AE207" s="763"/>
      <c r="AF207" s="763"/>
      <c r="AG207" s="763"/>
      <c r="AH207" s="284"/>
    </row>
    <row r="208" spans="2:34" ht="39.75" customHeight="1" x14ac:dyDescent="0.25">
      <c r="B208" s="281"/>
      <c r="C208" s="597"/>
      <c r="D208" s="603"/>
      <c r="E208" s="615" t="s">
        <v>133</v>
      </c>
      <c r="F208" s="616">
        <f>IF(SUM(N208:N242)=0,"",AVERAGE(N208:N242))</f>
        <v>98.571428571428569</v>
      </c>
      <c r="G208" s="738">
        <v>32</v>
      </c>
      <c r="H208" s="525" t="s">
        <v>204</v>
      </c>
      <c r="I208" s="526"/>
      <c r="J208" s="671" t="s">
        <v>205</v>
      </c>
      <c r="K208" s="331" t="s">
        <v>215</v>
      </c>
      <c r="L208" s="350" t="s">
        <v>393</v>
      </c>
      <c r="M208" s="579" t="s">
        <v>158</v>
      </c>
      <c r="N208" s="575">
        <v>100</v>
      </c>
      <c r="O208" s="582"/>
      <c r="P208" s="309"/>
      <c r="T208" s="282"/>
      <c r="U208" s="766"/>
      <c r="V208" s="768"/>
      <c r="W208" s="768"/>
      <c r="X208" s="768"/>
      <c r="Y208" s="768"/>
      <c r="Z208" s="768"/>
      <c r="AA208" s="768"/>
      <c r="AB208" s="768"/>
      <c r="AC208" s="768"/>
      <c r="AD208" s="768"/>
      <c r="AE208" s="768">
        <f>IF($N$208="","",$N$208)</f>
        <v>100</v>
      </c>
      <c r="AF208" s="768">
        <f>IF($N$208="","",$N$208)</f>
        <v>100</v>
      </c>
      <c r="AG208" s="769"/>
      <c r="AH208" s="284"/>
    </row>
    <row r="209" spans="2:34" ht="39.75" customHeight="1" x14ac:dyDescent="0.25">
      <c r="B209" s="281"/>
      <c r="C209" s="597"/>
      <c r="D209" s="603"/>
      <c r="E209" s="615"/>
      <c r="F209" s="616"/>
      <c r="G209" s="633"/>
      <c r="H209" s="520"/>
      <c r="I209" s="519"/>
      <c r="J209" s="561"/>
      <c r="K209" s="315" t="s">
        <v>216</v>
      </c>
      <c r="L209" s="342" t="s">
        <v>394</v>
      </c>
      <c r="M209" s="573"/>
      <c r="N209" s="573"/>
      <c r="O209" s="577"/>
      <c r="P209" s="309"/>
      <c r="T209" s="282"/>
      <c r="U209" s="767"/>
      <c r="V209" s="763"/>
      <c r="W209" s="763"/>
      <c r="X209" s="763"/>
      <c r="Y209" s="763"/>
      <c r="Z209" s="763"/>
      <c r="AA209" s="763"/>
      <c r="AB209" s="763"/>
      <c r="AC209" s="763"/>
      <c r="AD209" s="763"/>
      <c r="AE209" s="763"/>
      <c r="AF209" s="763"/>
      <c r="AG209" s="765"/>
      <c r="AH209" s="284"/>
    </row>
    <row r="210" spans="2:34" ht="39.75" customHeight="1" x14ac:dyDescent="0.25">
      <c r="B210" s="281"/>
      <c r="C210" s="597"/>
      <c r="D210" s="603"/>
      <c r="E210" s="615"/>
      <c r="F210" s="616"/>
      <c r="G210" s="633"/>
      <c r="H210" s="520"/>
      <c r="I210" s="519"/>
      <c r="J210" s="561"/>
      <c r="K210" s="315" t="s">
        <v>217</v>
      </c>
      <c r="L210" s="342" t="s">
        <v>395</v>
      </c>
      <c r="M210" s="573"/>
      <c r="N210" s="573"/>
      <c r="O210" s="577"/>
      <c r="P210" s="309"/>
      <c r="T210" s="282"/>
      <c r="U210" s="767"/>
      <c r="V210" s="763"/>
      <c r="W210" s="763"/>
      <c r="X210" s="763"/>
      <c r="Y210" s="763"/>
      <c r="Z210" s="763"/>
      <c r="AA210" s="763"/>
      <c r="AB210" s="763"/>
      <c r="AC210" s="763"/>
      <c r="AD210" s="763"/>
      <c r="AE210" s="763"/>
      <c r="AF210" s="763"/>
      <c r="AG210" s="765"/>
      <c r="AH210" s="284"/>
    </row>
    <row r="211" spans="2:34" ht="39.75" customHeight="1" x14ac:dyDescent="0.25">
      <c r="B211" s="281"/>
      <c r="C211" s="597"/>
      <c r="D211" s="603"/>
      <c r="E211" s="615"/>
      <c r="F211" s="616"/>
      <c r="G211" s="633"/>
      <c r="H211" s="520"/>
      <c r="I211" s="519"/>
      <c r="J211" s="561"/>
      <c r="K211" s="315" t="s">
        <v>241</v>
      </c>
      <c r="L211" s="342" t="s">
        <v>396</v>
      </c>
      <c r="M211" s="573"/>
      <c r="N211" s="573"/>
      <c r="O211" s="577"/>
      <c r="P211" s="309"/>
      <c r="T211" s="282"/>
      <c r="U211" s="767"/>
      <c r="V211" s="763"/>
      <c r="W211" s="763"/>
      <c r="X211" s="763"/>
      <c r="Y211" s="763"/>
      <c r="Z211" s="763"/>
      <c r="AA211" s="763"/>
      <c r="AB211" s="763"/>
      <c r="AC211" s="763"/>
      <c r="AD211" s="763"/>
      <c r="AE211" s="763"/>
      <c r="AF211" s="763"/>
      <c r="AG211" s="765"/>
      <c r="AH211" s="284"/>
    </row>
    <row r="212" spans="2:34" ht="39.75" customHeight="1" x14ac:dyDescent="0.25">
      <c r="B212" s="281"/>
      <c r="C212" s="597"/>
      <c r="D212" s="603"/>
      <c r="E212" s="615"/>
      <c r="F212" s="616"/>
      <c r="G212" s="633"/>
      <c r="H212" s="520"/>
      <c r="I212" s="519"/>
      <c r="J212" s="561"/>
      <c r="K212" s="329" t="s">
        <v>243</v>
      </c>
      <c r="L212" s="349" t="s">
        <v>397</v>
      </c>
      <c r="M212" s="580"/>
      <c r="N212" s="580"/>
      <c r="O212" s="583"/>
      <c r="P212" s="309"/>
      <c r="T212" s="282"/>
      <c r="U212" s="767"/>
      <c r="V212" s="763"/>
      <c r="W212" s="763"/>
      <c r="X212" s="763"/>
      <c r="Y212" s="763"/>
      <c r="Z212" s="763"/>
      <c r="AA212" s="763"/>
      <c r="AB212" s="763"/>
      <c r="AC212" s="763"/>
      <c r="AD212" s="763"/>
      <c r="AE212" s="763"/>
      <c r="AF212" s="763"/>
      <c r="AG212" s="765"/>
      <c r="AH212" s="284"/>
    </row>
    <row r="213" spans="2:34" ht="39.75" customHeight="1" x14ac:dyDescent="0.25">
      <c r="B213" s="281"/>
      <c r="C213" s="597"/>
      <c r="D213" s="603"/>
      <c r="E213" s="615"/>
      <c r="F213" s="617"/>
      <c r="G213" s="737">
        <v>33</v>
      </c>
      <c r="H213" s="525" t="s">
        <v>201</v>
      </c>
      <c r="I213" s="526"/>
      <c r="J213" s="671" t="s">
        <v>102</v>
      </c>
      <c r="K213" s="331" t="s">
        <v>215</v>
      </c>
      <c r="L213" s="402" t="s">
        <v>398</v>
      </c>
      <c r="M213" s="572" t="s">
        <v>146</v>
      </c>
      <c r="N213" s="585">
        <v>100</v>
      </c>
      <c r="O213" s="576"/>
      <c r="P213" s="309"/>
      <c r="T213" s="282"/>
      <c r="U213" s="766"/>
      <c r="V213" s="768"/>
      <c r="W213" s="768"/>
      <c r="X213" s="768"/>
      <c r="Y213" s="768"/>
      <c r="Z213" s="768"/>
      <c r="AA213" s="768"/>
      <c r="AB213" s="768">
        <f>IF($N$213="","",$N$213)</f>
        <v>100</v>
      </c>
      <c r="AC213" s="768"/>
      <c r="AD213" s="768"/>
      <c r="AE213" s="768">
        <f>IF($N$213="","",$N$213)</f>
        <v>100</v>
      </c>
      <c r="AF213" s="768">
        <f>IF($N$213="","",$N$213)</f>
        <v>100</v>
      </c>
      <c r="AG213" s="769"/>
      <c r="AH213" s="284"/>
    </row>
    <row r="214" spans="2:34" ht="39.75" customHeight="1" x14ac:dyDescent="0.25">
      <c r="B214" s="281"/>
      <c r="C214" s="597"/>
      <c r="D214" s="603"/>
      <c r="E214" s="615"/>
      <c r="F214" s="617"/>
      <c r="G214" s="633"/>
      <c r="H214" s="520"/>
      <c r="I214" s="519"/>
      <c r="J214" s="561"/>
      <c r="K214" s="315" t="s">
        <v>216</v>
      </c>
      <c r="L214" s="403" t="s">
        <v>399</v>
      </c>
      <c r="M214" s="573"/>
      <c r="N214" s="573"/>
      <c r="O214" s="577"/>
      <c r="P214" s="309"/>
      <c r="T214" s="282"/>
      <c r="U214" s="767"/>
      <c r="V214" s="763"/>
      <c r="W214" s="763"/>
      <c r="X214" s="763"/>
      <c r="Y214" s="763"/>
      <c r="Z214" s="763"/>
      <c r="AA214" s="763"/>
      <c r="AB214" s="763"/>
      <c r="AC214" s="763"/>
      <c r="AD214" s="763"/>
      <c r="AE214" s="763"/>
      <c r="AF214" s="763"/>
      <c r="AG214" s="765"/>
      <c r="AH214" s="284"/>
    </row>
    <row r="215" spans="2:34" ht="39.75" customHeight="1" x14ac:dyDescent="0.25">
      <c r="B215" s="281"/>
      <c r="C215" s="597"/>
      <c r="D215" s="603"/>
      <c r="E215" s="615"/>
      <c r="F215" s="617"/>
      <c r="G215" s="633"/>
      <c r="H215" s="520"/>
      <c r="I215" s="519"/>
      <c r="J215" s="561"/>
      <c r="K215" s="315" t="s">
        <v>217</v>
      </c>
      <c r="L215" s="403" t="s">
        <v>400</v>
      </c>
      <c r="M215" s="573"/>
      <c r="N215" s="573"/>
      <c r="O215" s="577"/>
      <c r="P215" s="309"/>
      <c r="T215" s="282"/>
      <c r="U215" s="767"/>
      <c r="V215" s="763"/>
      <c r="W215" s="763"/>
      <c r="X215" s="763"/>
      <c r="Y215" s="763"/>
      <c r="Z215" s="763"/>
      <c r="AA215" s="763"/>
      <c r="AB215" s="763"/>
      <c r="AC215" s="763"/>
      <c r="AD215" s="763"/>
      <c r="AE215" s="763"/>
      <c r="AF215" s="763"/>
      <c r="AG215" s="765"/>
      <c r="AH215" s="284"/>
    </row>
    <row r="216" spans="2:34" ht="39.75" customHeight="1" x14ac:dyDescent="0.25">
      <c r="B216" s="281"/>
      <c r="C216" s="597"/>
      <c r="D216" s="603"/>
      <c r="E216" s="615"/>
      <c r="F216" s="617"/>
      <c r="G216" s="633"/>
      <c r="H216" s="520"/>
      <c r="I216" s="519"/>
      <c r="J216" s="561"/>
      <c r="K216" s="315" t="s">
        <v>241</v>
      </c>
      <c r="L216" s="403" t="s">
        <v>401</v>
      </c>
      <c r="M216" s="573"/>
      <c r="N216" s="573"/>
      <c r="O216" s="577"/>
      <c r="P216" s="309"/>
      <c r="T216" s="282"/>
      <c r="U216" s="767"/>
      <c r="V216" s="763"/>
      <c r="W216" s="763"/>
      <c r="X216" s="763"/>
      <c r="Y216" s="763"/>
      <c r="Z216" s="763"/>
      <c r="AA216" s="763"/>
      <c r="AB216" s="763"/>
      <c r="AC216" s="763"/>
      <c r="AD216" s="763"/>
      <c r="AE216" s="763"/>
      <c r="AF216" s="763"/>
      <c r="AG216" s="765"/>
      <c r="AH216" s="284"/>
    </row>
    <row r="217" spans="2:34" ht="39.75" customHeight="1" x14ac:dyDescent="0.25">
      <c r="B217" s="281"/>
      <c r="C217" s="597"/>
      <c r="D217" s="603"/>
      <c r="E217" s="615"/>
      <c r="F217" s="617"/>
      <c r="G217" s="633"/>
      <c r="H217" s="520"/>
      <c r="I217" s="519"/>
      <c r="J217" s="561"/>
      <c r="K217" s="329" t="s">
        <v>243</v>
      </c>
      <c r="L217" s="403" t="s">
        <v>402</v>
      </c>
      <c r="M217" s="580"/>
      <c r="N217" s="580"/>
      <c r="O217" s="583"/>
      <c r="P217" s="309"/>
      <c r="T217" s="282"/>
      <c r="U217" s="767"/>
      <c r="V217" s="763"/>
      <c r="W217" s="763"/>
      <c r="X217" s="763"/>
      <c r="Y217" s="763"/>
      <c r="Z217" s="763"/>
      <c r="AA217" s="763"/>
      <c r="AB217" s="763"/>
      <c r="AC217" s="763"/>
      <c r="AD217" s="763"/>
      <c r="AE217" s="763"/>
      <c r="AF217" s="763"/>
      <c r="AG217" s="765"/>
      <c r="AH217" s="284"/>
    </row>
    <row r="218" spans="2:34" ht="39.75" customHeight="1" x14ac:dyDescent="0.25">
      <c r="B218" s="281"/>
      <c r="C218" s="597"/>
      <c r="D218" s="603"/>
      <c r="E218" s="615"/>
      <c r="F218" s="617"/>
      <c r="G218" s="737">
        <v>34</v>
      </c>
      <c r="H218" s="525" t="s">
        <v>202</v>
      </c>
      <c r="I218" s="526"/>
      <c r="J218" s="671" t="s">
        <v>119</v>
      </c>
      <c r="K218" s="331" t="s">
        <v>215</v>
      </c>
      <c r="L218" s="346" t="s">
        <v>403</v>
      </c>
      <c r="M218" s="584" t="s">
        <v>146</v>
      </c>
      <c r="N218" s="585">
        <v>100</v>
      </c>
      <c r="O218" s="576"/>
      <c r="P218" s="309"/>
      <c r="T218" s="282"/>
      <c r="U218" s="766"/>
      <c r="V218" s="768"/>
      <c r="W218" s="768">
        <f>IF($N$218="","",$N$218)</f>
        <v>100</v>
      </c>
      <c r="X218" s="768"/>
      <c r="Y218" s="768"/>
      <c r="Z218" s="768"/>
      <c r="AA218" s="768"/>
      <c r="AB218" s="768">
        <f>IF($N$218="","",$N$218)</f>
        <v>100</v>
      </c>
      <c r="AC218" s="768"/>
      <c r="AD218" s="768">
        <f t="shared" ref="AD218:AG218" si="2">IF($N$218="","",$N$218)</f>
        <v>100</v>
      </c>
      <c r="AE218" s="768">
        <f t="shared" si="2"/>
        <v>100</v>
      </c>
      <c r="AF218" s="768">
        <f t="shared" si="2"/>
        <v>100</v>
      </c>
      <c r="AG218" s="768">
        <f t="shared" si="2"/>
        <v>100</v>
      </c>
      <c r="AH218" s="284"/>
    </row>
    <row r="219" spans="2:34" ht="39.75" customHeight="1" x14ac:dyDescent="0.25">
      <c r="B219" s="281"/>
      <c r="C219" s="597"/>
      <c r="D219" s="603"/>
      <c r="E219" s="615"/>
      <c r="F219" s="617"/>
      <c r="G219" s="633"/>
      <c r="H219" s="520"/>
      <c r="I219" s="519"/>
      <c r="J219" s="561"/>
      <c r="K219" s="315" t="s">
        <v>216</v>
      </c>
      <c r="L219" s="342" t="s">
        <v>404</v>
      </c>
      <c r="M219" s="573"/>
      <c r="N219" s="573"/>
      <c r="O219" s="577"/>
      <c r="P219" s="309"/>
      <c r="T219" s="282"/>
      <c r="U219" s="767"/>
      <c r="V219" s="763"/>
      <c r="W219" s="763"/>
      <c r="X219" s="763"/>
      <c r="Y219" s="763"/>
      <c r="Z219" s="763"/>
      <c r="AA219" s="763"/>
      <c r="AB219" s="763"/>
      <c r="AC219" s="763"/>
      <c r="AD219" s="763"/>
      <c r="AE219" s="763"/>
      <c r="AF219" s="763"/>
      <c r="AG219" s="763"/>
      <c r="AH219" s="284"/>
    </row>
    <row r="220" spans="2:34" ht="39.75" customHeight="1" x14ac:dyDescent="0.25">
      <c r="B220" s="281"/>
      <c r="C220" s="597"/>
      <c r="D220" s="603"/>
      <c r="E220" s="615"/>
      <c r="F220" s="617"/>
      <c r="G220" s="633"/>
      <c r="H220" s="520"/>
      <c r="I220" s="519"/>
      <c r="J220" s="561"/>
      <c r="K220" s="315" t="s">
        <v>217</v>
      </c>
      <c r="L220" s="342" t="s">
        <v>405</v>
      </c>
      <c r="M220" s="573"/>
      <c r="N220" s="573"/>
      <c r="O220" s="577"/>
      <c r="P220" s="309"/>
      <c r="T220" s="282"/>
      <c r="U220" s="767"/>
      <c r="V220" s="763"/>
      <c r="W220" s="763"/>
      <c r="X220" s="763"/>
      <c r="Y220" s="763"/>
      <c r="Z220" s="763"/>
      <c r="AA220" s="763"/>
      <c r="AB220" s="763"/>
      <c r="AC220" s="763"/>
      <c r="AD220" s="763"/>
      <c r="AE220" s="763"/>
      <c r="AF220" s="763"/>
      <c r="AG220" s="763"/>
      <c r="AH220" s="284"/>
    </row>
    <row r="221" spans="2:34" ht="39.75" customHeight="1" x14ac:dyDescent="0.25">
      <c r="B221" s="281"/>
      <c r="C221" s="597"/>
      <c r="D221" s="603"/>
      <c r="E221" s="615"/>
      <c r="F221" s="617"/>
      <c r="G221" s="633"/>
      <c r="H221" s="520"/>
      <c r="I221" s="519"/>
      <c r="J221" s="561"/>
      <c r="K221" s="315" t="s">
        <v>241</v>
      </c>
      <c r="L221" s="342" t="s">
        <v>406</v>
      </c>
      <c r="M221" s="573"/>
      <c r="N221" s="573"/>
      <c r="O221" s="577"/>
      <c r="P221" s="309"/>
      <c r="T221" s="282"/>
      <c r="U221" s="767"/>
      <c r="V221" s="763"/>
      <c r="W221" s="763"/>
      <c r="X221" s="763"/>
      <c r="Y221" s="763"/>
      <c r="Z221" s="763"/>
      <c r="AA221" s="763"/>
      <c r="AB221" s="763"/>
      <c r="AC221" s="763"/>
      <c r="AD221" s="763"/>
      <c r="AE221" s="763"/>
      <c r="AF221" s="763"/>
      <c r="AG221" s="763"/>
      <c r="AH221" s="284"/>
    </row>
    <row r="222" spans="2:34" ht="39.75" customHeight="1" x14ac:dyDescent="0.25">
      <c r="B222" s="281"/>
      <c r="C222" s="597"/>
      <c r="D222" s="603"/>
      <c r="E222" s="615"/>
      <c r="F222" s="617"/>
      <c r="G222" s="633"/>
      <c r="H222" s="520"/>
      <c r="I222" s="519"/>
      <c r="J222" s="561"/>
      <c r="K222" s="329" t="s">
        <v>243</v>
      </c>
      <c r="L222" s="349" t="s">
        <v>407</v>
      </c>
      <c r="M222" s="580"/>
      <c r="N222" s="580"/>
      <c r="O222" s="583"/>
      <c r="P222" s="309"/>
      <c r="T222" s="282"/>
      <c r="U222" s="767"/>
      <c r="V222" s="763"/>
      <c r="W222" s="763"/>
      <c r="X222" s="763"/>
      <c r="Y222" s="763"/>
      <c r="Z222" s="763"/>
      <c r="AA222" s="763"/>
      <c r="AB222" s="763"/>
      <c r="AC222" s="763"/>
      <c r="AD222" s="763"/>
      <c r="AE222" s="763"/>
      <c r="AF222" s="763"/>
      <c r="AG222" s="763"/>
      <c r="AH222" s="284"/>
    </row>
    <row r="223" spans="2:34" ht="39.75" customHeight="1" x14ac:dyDescent="0.25">
      <c r="B223" s="281"/>
      <c r="C223" s="597"/>
      <c r="D223" s="603"/>
      <c r="E223" s="615"/>
      <c r="F223" s="617"/>
      <c r="G223" s="738">
        <v>35</v>
      </c>
      <c r="H223" s="525" t="s">
        <v>70</v>
      </c>
      <c r="I223" s="526"/>
      <c r="J223" s="671" t="s">
        <v>113</v>
      </c>
      <c r="K223" s="331" t="s">
        <v>215</v>
      </c>
      <c r="L223" s="405" t="s">
        <v>408</v>
      </c>
      <c r="M223" s="584" t="s">
        <v>146</v>
      </c>
      <c r="N223" s="585">
        <v>100</v>
      </c>
      <c r="O223" s="576"/>
      <c r="P223" s="309"/>
      <c r="T223" s="282"/>
      <c r="U223" s="766"/>
      <c r="V223" s="768"/>
      <c r="W223" s="768">
        <f>IF($N$223="","",$N$223)</f>
        <v>100</v>
      </c>
      <c r="X223" s="768"/>
      <c r="Y223" s="768">
        <f>IF($N$223="","",$N$223)</f>
        <v>100</v>
      </c>
      <c r="Z223" s="768"/>
      <c r="AA223" s="768"/>
      <c r="AB223" s="768"/>
      <c r="AC223" s="768"/>
      <c r="AD223" s="768"/>
      <c r="AE223" s="768">
        <f>IF($N$223="","",$N$223)</f>
        <v>100</v>
      </c>
      <c r="AF223" s="768"/>
      <c r="AG223" s="769"/>
      <c r="AH223" s="284"/>
    </row>
    <row r="224" spans="2:34" ht="39.75" customHeight="1" x14ac:dyDescent="0.25">
      <c r="B224" s="281"/>
      <c r="C224" s="597"/>
      <c r="D224" s="603"/>
      <c r="E224" s="615"/>
      <c r="F224" s="617"/>
      <c r="G224" s="633"/>
      <c r="H224" s="520"/>
      <c r="I224" s="519"/>
      <c r="J224" s="561"/>
      <c r="K224" s="315" t="s">
        <v>216</v>
      </c>
      <c r="L224" s="403" t="s">
        <v>409</v>
      </c>
      <c r="M224" s="573"/>
      <c r="N224" s="573"/>
      <c r="O224" s="577"/>
      <c r="P224" s="309"/>
      <c r="T224" s="282"/>
      <c r="U224" s="767"/>
      <c r="V224" s="763"/>
      <c r="W224" s="763"/>
      <c r="X224" s="763"/>
      <c r="Y224" s="763"/>
      <c r="Z224" s="763"/>
      <c r="AA224" s="763"/>
      <c r="AB224" s="763"/>
      <c r="AC224" s="763"/>
      <c r="AD224" s="763"/>
      <c r="AE224" s="763"/>
      <c r="AF224" s="763"/>
      <c r="AG224" s="765"/>
      <c r="AH224" s="284"/>
    </row>
    <row r="225" spans="2:34" ht="39.75" customHeight="1" x14ac:dyDescent="0.25">
      <c r="B225" s="281"/>
      <c r="C225" s="597"/>
      <c r="D225" s="603"/>
      <c r="E225" s="615"/>
      <c r="F225" s="617"/>
      <c r="G225" s="633"/>
      <c r="H225" s="520"/>
      <c r="I225" s="519"/>
      <c r="J225" s="561"/>
      <c r="K225" s="315" t="s">
        <v>217</v>
      </c>
      <c r="L225" s="403" t="s">
        <v>410</v>
      </c>
      <c r="M225" s="573"/>
      <c r="N225" s="573"/>
      <c r="O225" s="577"/>
      <c r="P225" s="309"/>
      <c r="T225" s="282"/>
      <c r="U225" s="767"/>
      <c r="V225" s="763"/>
      <c r="W225" s="763"/>
      <c r="X225" s="763"/>
      <c r="Y225" s="763"/>
      <c r="Z225" s="763"/>
      <c r="AA225" s="763"/>
      <c r="AB225" s="763"/>
      <c r="AC225" s="763"/>
      <c r="AD225" s="763"/>
      <c r="AE225" s="763"/>
      <c r="AF225" s="763"/>
      <c r="AG225" s="765"/>
      <c r="AH225" s="284"/>
    </row>
    <row r="226" spans="2:34" ht="39.75" customHeight="1" x14ac:dyDescent="0.25">
      <c r="B226" s="281"/>
      <c r="C226" s="597"/>
      <c r="D226" s="603"/>
      <c r="E226" s="615"/>
      <c r="F226" s="617"/>
      <c r="G226" s="633"/>
      <c r="H226" s="520"/>
      <c r="I226" s="519"/>
      <c r="J226" s="561"/>
      <c r="K226" s="315" t="s">
        <v>241</v>
      </c>
      <c r="L226" s="403" t="s">
        <v>411</v>
      </c>
      <c r="M226" s="573"/>
      <c r="N226" s="573"/>
      <c r="O226" s="577"/>
      <c r="P226" s="309"/>
      <c r="T226" s="282"/>
      <c r="U226" s="767"/>
      <c r="V226" s="763"/>
      <c r="W226" s="763"/>
      <c r="X226" s="763"/>
      <c r="Y226" s="763"/>
      <c r="Z226" s="763"/>
      <c r="AA226" s="763"/>
      <c r="AB226" s="763"/>
      <c r="AC226" s="763"/>
      <c r="AD226" s="763"/>
      <c r="AE226" s="763"/>
      <c r="AF226" s="763"/>
      <c r="AG226" s="765"/>
      <c r="AH226" s="284"/>
    </row>
    <row r="227" spans="2:34" ht="39.75" customHeight="1" x14ac:dyDescent="0.25">
      <c r="B227" s="281"/>
      <c r="C227" s="597"/>
      <c r="D227" s="603"/>
      <c r="E227" s="615"/>
      <c r="F227" s="617"/>
      <c r="G227" s="732"/>
      <c r="H227" s="527"/>
      <c r="I227" s="528"/>
      <c r="J227" s="562"/>
      <c r="K227" s="315" t="s">
        <v>243</v>
      </c>
      <c r="L227" s="403" t="s">
        <v>412</v>
      </c>
      <c r="M227" s="580"/>
      <c r="N227" s="580"/>
      <c r="O227" s="583"/>
      <c r="P227" s="309"/>
      <c r="T227" s="282"/>
      <c r="U227" s="767"/>
      <c r="V227" s="763"/>
      <c r="W227" s="763"/>
      <c r="X227" s="763"/>
      <c r="Y227" s="763"/>
      <c r="Z227" s="763"/>
      <c r="AA227" s="763"/>
      <c r="AB227" s="763"/>
      <c r="AC227" s="763"/>
      <c r="AD227" s="763"/>
      <c r="AE227" s="763"/>
      <c r="AF227" s="763"/>
      <c r="AG227" s="765"/>
      <c r="AH227" s="284"/>
    </row>
    <row r="228" spans="2:34" ht="39.75" customHeight="1" x14ac:dyDescent="0.25">
      <c r="B228" s="281"/>
      <c r="C228" s="597"/>
      <c r="D228" s="603"/>
      <c r="E228" s="615"/>
      <c r="F228" s="617"/>
      <c r="G228" s="638"/>
      <c r="H228" s="515" t="s">
        <v>1024</v>
      </c>
      <c r="I228" s="720" t="s">
        <v>71</v>
      </c>
      <c r="J228" s="680" t="s">
        <v>90</v>
      </c>
      <c r="K228" s="321" t="s">
        <v>215</v>
      </c>
      <c r="L228" s="355" t="s">
        <v>413</v>
      </c>
      <c r="M228" s="584" t="s">
        <v>146</v>
      </c>
      <c r="N228" s="585">
        <v>100</v>
      </c>
      <c r="O228" s="576"/>
      <c r="P228" s="309"/>
      <c r="T228" s="282"/>
      <c r="U228" s="766"/>
      <c r="V228" s="768"/>
      <c r="W228" s="768"/>
      <c r="X228" s="768"/>
      <c r="Y228" s="768"/>
      <c r="Z228" s="768"/>
      <c r="AA228" s="768"/>
      <c r="AB228" s="768"/>
      <c r="AC228" s="768"/>
      <c r="AD228" s="768"/>
      <c r="AE228" s="768">
        <f>IF($N$228="","",$N$228)</f>
        <v>100</v>
      </c>
      <c r="AF228" s="768">
        <f>IF($N$228="","",$N$228)</f>
        <v>100</v>
      </c>
      <c r="AG228" s="769"/>
      <c r="AH228" s="284"/>
    </row>
    <row r="229" spans="2:34" ht="39.75" customHeight="1" x14ac:dyDescent="0.25">
      <c r="B229" s="281"/>
      <c r="C229" s="597"/>
      <c r="D229" s="603"/>
      <c r="E229" s="615"/>
      <c r="F229" s="617"/>
      <c r="G229" s="639"/>
      <c r="H229" s="516"/>
      <c r="I229" s="721"/>
      <c r="J229" s="681"/>
      <c r="K229" s="315" t="s">
        <v>216</v>
      </c>
      <c r="L229" s="342" t="s">
        <v>414</v>
      </c>
      <c r="M229" s="573"/>
      <c r="N229" s="573"/>
      <c r="O229" s="577"/>
      <c r="P229" s="309"/>
      <c r="T229" s="282"/>
      <c r="U229" s="767"/>
      <c r="V229" s="763"/>
      <c r="W229" s="763"/>
      <c r="X229" s="763"/>
      <c r="Y229" s="763"/>
      <c r="Z229" s="763"/>
      <c r="AA229" s="763"/>
      <c r="AB229" s="763"/>
      <c r="AC229" s="763"/>
      <c r="AD229" s="763"/>
      <c r="AE229" s="763"/>
      <c r="AF229" s="763"/>
      <c r="AG229" s="765"/>
      <c r="AH229" s="284"/>
    </row>
    <row r="230" spans="2:34" ht="39.75" customHeight="1" x14ac:dyDescent="0.25">
      <c r="B230" s="281"/>
      <c r="C230" s="597"/>
      <c r="D230" s="603"/>
      <c r="E230" s="615"/>
      <c r="F230" s="617"/>
      <c r="G230" s="639"/>
      <c r="H230" s="516"/>
      <c r="I230" s="721"/>
      <c r="J230" s="681"/>
      <c r="K230" s="315" t="s">
        <v>217</v>
      </c>
      <c r="L230" s="342" t="s">
        <v>415</v>
      </c>
      <c r="M230" s="573"/>
      <c r="N230" s="573"/>
      <c r="O230" s="577"/>
      <c r="P230" s="309"/>
      <c r="T230" s="282"/>
      <c r="U230" s="767"/>
      <c r="V230" s="763"/>
      <c r="W230" s="763"/>
      <c r="X230" s="763"/>
      <c r="Y230" s="763"/>
      <c r="Z230" s="763"/>
      <c r="AA230" s="763"/>
      <c r="AB230" s="763"/>
      <c r="AC230" s="763"/>
      <c r="AD230" s="763"/>
      <c r="AE230" s="763"/>
      <c r="AF230" s="763"/>
      <c r="AG230" s="765"/>
      <c r="AH230" s="284"/>
    </row>
    <row r="231" spans="2:34" ht="39.75" customHeight="1" x14ac:dyDescent="0.25">
      <c r="B231" s="281"/>
      <c r="C231" s="597"/>
      <c r="D231" s="603"/>
      <c r="E231" s="615"/>
      <c r="F231" s="617"/>
      <c r="G231" s="639"/>
      <c r="H231" s="516"/>
      <c r="I231" s="721"/>
      <c r="J231" s="681"/>
      <c r="K231" s="315" t="s">
        <v>241</v>
      </c>
      <c r="L231" s="342" t="s">
        <v>416</v>
      </c>
      <c r="M231" s="573"/>
      <c r="N231" s="573"/>
      <c r="O231" s="577"/>
      <c r="P231" s="309"/>
      <c r="T231" s="282"/>
      <c r="U231" s="767"/>
      <c r="V231" s="763"/>
      <c r="W231" s="763"/>
      <c r="X231" s="763"/>
      <c r="Y231" s="763"/>
      <c r="Z231" s="763"/>
      <c r="AA231" s="763"/>
      <c r="AB231" s="763"/>
      <c r="AC231" s="763"/>
      <c r="AD231" s="763"/>
      <c r="AE231" s="763"/>
      <c r="AF231" s="763"/>
      <c r="AG231" s="765"/>
      <c r="AH231" s="284"/>
    </row>
    <row r="232" spans="2:34" ht="39.75" customHeight="1" x14ac:dyDescent="0.25">
      <c r="B232" s="281"/>
      <c r="C232" s="597"/>
      <c r="D232" s="603"/>
      <c r="E232" s="615"/>
      <c r="F232" s="617"/>
      <c r="G232" s="640"/>
      <c r="H232" s="517"/>
      <c r="I232" s="722"/>
      <c r="J232" s="682"/>
      <c r="K232" s="315" t="s">
        <v>243</v>
      </c>
      <c r="L232" s="342" t="s">
        <v>417</v>
      </c>
      <c r="M232" s="580"/>
      <c r="N232" s="580"/>
      <c r="O232" s="583"/>
      <c r="P232" s="309"/>
      <c r="T232" s="282"/>
      <c r="U232" s="767"/>
      <c r="V232" s="763"/>
      <c r="W232" s="763"/>
      <c r="X232" s="763"/>
      <c r="Y232" s="763"/>
      <c r="Z232" s="763"/>
      <c r="AA232" s="763"/>
      <c r="AB232" s="763"/>
      <c r="AC232" s="763"/>
      <c r="AD232" s="763"/>
      <c r="AE232" s="763"/>
      <c r="AF232" s="763"/>
      <c r="AG232" s="765"/>
      <c r="AH232" s="284"/>
    </row>
    <row r="233" spans="2:34" ht="39.75" customHeight="1" x14ac:dyDescent="0.25">
      <c r="B233" s="281"/>
      <c r="C233" s="597"/>
      <c r="D233" s="603"/>
      <c r="E233" s="615"/>
      <c r="F233" s="617"/>
      <c r="G233" s="638"/>
      <c r="H233" s="515" t="s">
        <v>1032</v>
      </c>
      <c r="I233" s="673" t="s">
        <v>72</v>
      </c>
      <c r="J233" s="560" t="s">
        <v>90</v>
      </c>
      <c r="K233" s="315" t="s">
        <v>215</v>
      </c>
      <c r="L233" s="342" t="s">
        <v>413</v>
      </c>
      <c r="M233" s="584" t="s">
        <v>146</v>
      </c>
      <c r="N233" s="585">
        <v>100</v>
      </c>
      <c r="O233" s="576"/>
      <c r="P233" s="309"/>
      <c r="T233" s="282"/>
      <c r="U233" s="766"/>
      <c r="V233" s="768"/>
      <c r="W233" s="768"/>
      <c r="X233" s="768"/>
      <c r="Y233" s="768"/>
      <c r="Z233" s="768"/>
      <c r="AA233" s="768"/>
      <c r="AB233" s="768">
        <f>IF($N$233="","",$N$233)</f>
        <v>100</v>
      </c>
      <c r="AC233" s="768"/>
      <c r="AD233" s="768"/>
      <c r="AE233" s="768"/>
      <c r="AF233" s="768"/>
      <c r="AG233" s="769"/>
      <c r="AH233" s="284"/>
    </row>
    <row r="234" spans="2:34" ht="39.75" customHeight="1" x14ac:dyDescent="0.25">
      <c r="B234" s="281"/>
      <c r="C234" s="597"/>
      <c r="D234" s="603"/>
      <c r="E234" s="615"/>
      <c r="F234" s="617"/>
      <c r="G234" s="639"/>
      <c r="H234" s="516"/>
      <c r="I234" s="619"/>
      <c r="J234" s="561"/>
      <c r="K234" s="315" t="s">
        <v>216</v>
      </c>
      <c r="L234" s="342" t="s">
        <v>418</v>
      </c>
      <c r="M234" s="573"/>
      <c r="N234" s="573"/>
      <c r="O234" s="577"/>
      <c r="P234" s="309"/>
      <c r="T234" s="282"/>
      <c r="U234" s="767"/>
      <c r="V234" s="763"/>
      <c r="W234" s="763"/>
      <c r="X234" s="763"/>
      <c r="Y234" s="763"/>
      <c r="Z234" s="763"/>
      <c r="AA234" s="763"/>
      <c r="AB234" s="763"/>
      <c r="AC234" s="763"/>
      <c r="AD234" s="763"/>
      <c r="AE234" s="763"/>
      <c r="AF234" s="763"/>
      <c r="AG234" s="765"/>
      <c r="AH234" s="284"/>
    </row>
    <row r="235" spans="2:34" ht="39.75" customHeight="1" x14ac:dyDescent="0.25">
      <c r="B235" s="281"/>
      <c r="C235" s="597"/>
      <c r="D235" s="603"/>
      <c r="E235" s="615"/>
      <c r="F235" s="617"/>
      <c r="G235" s="639"/>
      <c r="H235" s="516"/>
      <c r="I235" s="619"/>
      <c r="J235" s="561"/>
      <c r="K235" s="315" t="s">
        <v>217</v>
      </c>
      <c r="L235" s="342" t="s">
        <v>419</v>
      </c>
      <c r="M235" s="573"/>
      <c r="N235" s="573"/>
      <c r="O235" s="577"/>
      <c r="P235" s="309"/>
      <c r="T235" s="282"/>
      <c r="U235" s="767"/>
      <c r="V235" s="763"/>
      <c r="W235" s="763"/>
      <c r="X235" s="763"/>
      <c r="Y235" s="763"/>
      <c r="Z235" s="763"/>
      <c r="AA235" s="763"/>
      <c r="AB235" s="763"/>
      <c r="AC235" s="763"/>
      <c r="AD235" s="763"/>
      <c r="AE235" s="763"/>
      <c r="AF235" s="763"/>
      <c r="AG235" s="765"/>
      <c r="AH235" s="284"/>
    </row>
    <row r="236" spans="2:34" ht="39.75" customHeight="1" x14ac:dyDescent="0.25">
      <c r="B236" s="281"/>
      <c r="C236" s="597"/>
      <c r="D236" s="603"/>
      <c r="E236" s="615"/>
      <c r="F236" s="617"/>
      <c r="G236" s="639"/>
      <c r="H236" s="516"/>
      <c r="I236" s="619"/>
      <c r="J236" s="561"/>
      <c r="K236" s="315" t="s">
        <v>241</v>
      </c>
      <c r="L236" s="342" t="s">
        <v>420</v>
      </c>
      <c r="M236" s="573"/>
      <c r="N236" s="573"/>
      <c r="O236" s="577"/>
      <c r="P236" s="309"/>
      <c r="T236" s="282"/>
      <c r="U236" s="767"/>
      <c r="V236" s="763"/>
      <c r="W236" s="763"/>
      <c r="X236" s="763"/>
      <c r="Y236" s="763"/>
      <c r="Z236" s="763"/>
      <c r="AA236" s="763"/>
      <c r="AB236" s="763"/>
      <c r="AC236" s="763"/>
      <c r="AD236" s="763"/>
      <c r="AE236" s="763"/>
      <c r="AF236" s="763"/>
      <c r="AG236" s="765"/>
      <c r="AH236" s="284"/>
    </row>
    <row r="237" spans="2:34" ht="39.75" customHeight="1" x14ac:dyDescent="0.25">
      <c r="B237" s="281"/>
      <c r="C237" s="597"/>
      <c r="D237" s="603"/>
      <c r="E237" s="615"/>
      <c r="F237" s="617"/>
      <c r="G237" s="640"/>
      <c r="H237" s="517"/>
      <c r="I237" s="620"/>
      <c r="J237" s="562"/>
      <c r="K237" s="315" t="s">
        <v>243</v>
      </c>
      <c r="L237" s="342" t="s">
        <v>421</v>
      </c>
      <c r="M237" s="580"/>
      <c r="N237" s="580"/>
      <c r="O237" s="583"/>
      <c r="P237" s="309"/>
      <c r="T237" s="282"/>
      <c r="U237" s="767"/>
      <c r="V237" s="763"/>
      <c r="W237" s="763"/>
      <c r="X237" s="763"/>
      <c r="Y237" s="763"/>
      <c r="Z237" s="763"/>
      <c r="AA237" s="763"/>
      <c r="AB237" s="763"/>
      <c r="AC237" s="763"/>
      <c r="AD237" s="763"/>
      <c r="AE237" s="763"/>
      <c r="AF237" s="763"/>
      <c r="AG237" s="765"/>
      <c r="AH237" s="284"/>
    </row>
    <row r="238" spans="2:34" ht="39.75" customHeight="1" x14ac:dyDescent="0.25">
      <c r="B238" s="281"/>
      <c r="C238" s="597"/>
      <c r="D238" s="603"/>
      <c r="E238" s="615"/>
      <c r="F238" s="617"/>
      <c r="G238" s="621">
        <v>36</v>
      </c>
      <c r="H238" s="529" t="s">
        <v>73</v>
      </c>
      <c r="I238" s="530"/>
      <c r="J238" s="560" t="s">
        <v>114</v>
      </c>
      <c r="K238" s="315" t="s">
        <v>215</v>
      </c>
      <c r="L238" s="342" t="s">
        <v>422</v>
      </c>
      <c r="M238" s="584" t="s">
        <v>146</v>
      </c>
      <c r="N238" s="585">
        <v>90</v>
      </c>
      <c r="O238" s="576"/>
      <c r="P238" s="347"/>
      <c r="T238" s="282"/>
      <c r="U238" s="766"/>
      <c r="V238" s="768"/>
      <c r="W238" s="768"/>
      <c r="X238" s="768"/>
      <c r="Y238" s="768"/>
      <c r="Z238" s="768"/>
      <c r="AA238" s="768"/>
      <c r="AB238" s="768"/>
      <c r="AC238" s="768">
        <f>IF($N$238=22,"",$N$238)</f>
        <v>90</v>
      </c>
      <c r="AD238" s="768">
        <f t="shared" ref="AD238:AF238" si="3">IF($N$238=22,"",$N$238)</f>
        <v>90</v>
      </c>
      <c r="AE238" s="768">
        <f t="shared" si="3"/>
        <v>90</v>
      </c>
      <c r="AF238" s="768">
        <f t="shared" si="3"/>
        <v>90</v>
      </c>
      <c r="AG238" s="769"/>
      <c r="AH238" s="284"/>
    </row>
    <row r="239" spans="2:34" ht="39.75" customHeight="1" x14ac:dyDescent="0.25">
      <c r="B239" s="281"/>
      <c r="C239" s="597"/>
      <c r="D239" s="603"/>
      <c r="E239" s="573"/>
      <c r="F239" s="612"/>
      <c r="G239" s="516"/>
      <c r="H239" s="520"/>
      <c r="I239" s="531"/>
      <c r="J239" s="561"/>
      <c r="K239" s="315" t="s">
        <v>216</v>
      </c>
      <c r="L239" s="342" t="s">
        <v>423</v>
      </c>
      <c r="M239" s="573"/>
      <c r="N239" s="573"/>
      <c r="O239" s="577"/>
      <c r="P239" s="347"/>
      <c r="T239" s="282"/>
      <c r="U239" s="767"/>
      <c r="V239" s="763"/>
      <c r="W239" s="763"/>
      <c r="X239" s="763"/>
      <c r="Y239" s="763"/>
      <c r="Z239" s="763"/>
      <c r="AA239" s="763"/>
      <c r="AB239" s="763"/>
      <c r="AC239" s="763"/>
      <c r="AD239" s="763"/>
      <c r="AE239" s="763"/>
      <c r="AF239" s="763"/>
      <c r="AG239" s="765"/>
      <c r="AH239" s="284"/>
    </row>
    <row r="240" spans="2:34" ht="39.75" customHeight="1" x14ac:dyDescent="0.25">
      <c r="B240" s="281"/>
      <c r="C240" s="597"/>
      <c r="D240" s="603"/>
      <c r="E240" s="573"/>
      <c r="F240" s="612"/>
      <c r="G240" s="516"/>
      <c r="H240" s="520"/>
      <c r="I240" s="531"/>
      <c r="J240" s="561"/>
      <c r="K240" s="315" t="s">
        <v>217</v>
      </c>
      <c r="L240" s="342" t="s">
        <v>424</v>
      </c>
      <c r="M240" s="573"/>
      <c r="N240" s="573"/>
      <c r="O240" s="577"/>
      <c r="P240" s="347"/>
      <c r="T240" s="282"/>
      <c r="U240" s="767"/>
      <c r="V240" s="763"/>
      <c r="W240" s="763"/>
      <c r="X240" s="763"/>
      <c r="Y240" s="763"/>
      <c r="Z240" s="763"/>
      <c r="AA240" s="763"/>
      <c r="AB240" s="763"/>
      <c r="AC240" s="763"/>
      <c r="AD240" s="763"/>
      <c r="AE240" s="763"/>
      <c r="AF240" s="763"/>
      <c r="AG240" s="765"/>
      <c r="AH240" s="284"/>
    </row>
    <row r="241" spans="2:34" ht="39.75" customHeight="1" x14ac:dyDescent="0.25">
      <c r="B241" s="281"/>
      <c r="C241" s="597"/>
      <c r="D241" s="603"/>
      <c r="E241" s="573"/>
      <c r="F241" s="612"/>
      <c r="G241" s="516"/>
      <c r="H241" s="520"/>
      <c r="I241" s="531"/>
      <c r="J241" s="561"/>
      <c r="K241" s="315" t="s">
        <v>241</v>
      </c>
      <c r="L241" s="342" t="s">
        <v>425</v>
      </c>
      <c r="M241" s="573"/>
      <c r="N241" s="573"/>
      <c r="O241" s="577"/>
      <c r="P241" s="347"/>
      <c r="T241" s="282"/>
      <c r="U241" s="767"/>
      <c r="V241" s="763"/>
      <c r="W241" s="763"/>
      <c r="X241" s="763"/>
      <c r="Y241" s="763"/>
      <c r="Z241" s="763"/>
      <c r="AA241" s="763"/>
      <c r="AB241" s="763"/>
      <c r="AC241" s="763"/>
      <c r="AD241" s="763"/>
      <c r="AE241" s="763"/>
      <c r="AF241" s="763"/>
      <c r="AG241" s="765"/>
      <c r="AH241" s="284"/>
    </row>
    <row r="242" spans="2:34" ht="39.75" customHeight="1" x14ac:dyDescent="0.25">
      <c r="B242" s="281"/>
      <c r="C242" s="597"/>
      <c r="D242" s="603"/>
      <c r="E242" s="573"/>
      <c r="F242" s="612"/>
      <c r="G242" s="516"/>
      <c r="H242" s="523"/>
      <c r="I242" s="532"/>
      <c r="J242" s="561"/>
      <c r="K242" s="329" t="s">
        <v>243</v>
      </c>
      <c r="L242" s="349" t="s">
        <v>426</v>
      </c>
      <c r="M242" s="573"/>
      <c r="N242" s="573"/>
      <c r="O242" s="577"/>
      <c r="P242" s="347"/>
      <c r="T242" s="282"/>
      <c r="U242" s="767"/>
      <c r="V242" s="763"/>
      <c r="W242" s="763"/>
      <c r="X242" s="763"/>
      <c r="Y242" s="763"/>
      <c r="Z242" s="763"/>
      <c r="AA242" s="763"/>
      <c r="AB242" s="763"/>
      <c r="AC242" s="763"/>
      <c r="AD242" s="763"/>
      <c r="AE242" s="763"/>
      <c r="AF242" s="763"/>
      <c r="AG242" s="765"/>
      <c r="AH242" s="284"/>
    </row>
    <row r="243" spans="2:34" ht="39.75" customHeight="1" x14ac:dyDescent="0.25">
      <c r="B243" s="281"/>
      <c r="C243" s="597"/>
      <c r="D243" s="603"/>
      <c r="E243" s="610" t="s">
        <v>135</v>
      </c>
      <c r="F243" s="614">
        <f>IF(SUM(N243:N394)=0,"",AVERAGE(N243:N394))</f>
        <v>99</v>
      </c>
      <c r="G243" s="592">
        <v>37</v>
      </c>
      <c r="H243" s="525" t="s">
        <v>17</v>
      </c>
      <c r="I243" s="533"/>
      <c r="J243" s="671" t="s">
        <v>103</v>
      </c>
      <c r="K243" s="331" t="s">
        <v>215</v>
      </c>
      <c r="L243" s="350" t="s">
        <v>427</v>
      </c>
      <c r="M243" s="579" t="s">
        <v>146</v>
      </c>
      <c r="N243" s="581">
        <v>100</v>
      </c>
      <c r="O243" s="637"/>
      <c r="P243" s="309"/>
      <c r="T243" s="282"/>
      <c r="U243" s="766"/>
      <c r="V243" s="768"/>
      <c r="W243" s="768"/>
      <c r="X243" s="768"/>
      <c r="Y243" s="768"/>
      <c r="Z243" s="768"/>
      <c r="AA243" s="768"/>
      <c r="AB243" s="768">
        <f>IF($N$243="","",$N$243)</f>
        <v>100</v>
      </c>
      <c r="AC243" s="768"/>
      <c r="AD243" s="768"/>
      <c r="AE243" s="768"/>
      <c r="AF243" s="768"/>
      <c r="AG243" s="769"/>
      <c r="AH243" s="284"/>
    </row>
    <row r="244" spans="2:34" ht="39.75" customHeight="1" x14ac:dyDescent="0.25">
      <c r="B244" s="281"/>
      <c r="C244" s="597"/>
      <c r="D244" s="603"/>
      <c r="E244" s="615"/>
      <c r="F244" s="616"/>
      <c r="G244" s="516"/>
      <c r="H244" s="520"/>
      <c r="I244" s="531"/>
      <c r="J244" s="561"/>
      <c r="K244" s="315" t="s">
        <v>216</v>
      </c>
      <c r="L244" s="342" t="s">
        <v>428</v>
      </c>
      <c r="M244" s="573"/>
      <c r="N244" s="573"/>
      <c r="O244" s="577"/>
      <c r="P244" s="309"/>
      <c r="T244" s="282"/>
      <c r="U244" s="767"/>
      <c r="V244" s="763"/>
      <c r="W244" s="763"/>
      <c r="X244" s="763"/>
      <c r="Y244" s="763"/>
      <c r="Z244" s="763"/>
      <c r="AA244" s="763"/>
      <c r="AB244" s="763"/>
      <c r="AC244" s="763"/>
      <c r="AD244" s="763"/>
      <c r="AE244" s="763"/>
      <c r="AF244" s="763"/>
      <c r="AG244" s="765"/>
      <c r="AH244" s="284"/>
    </row>
    <row r="245" spans="2:34" ht="39.75" customHeight="1" x14ac:dyDescent="0.25">
      <c r="B245" s="281"/>
      <c r="C245" s="597"/>
      <c r="D245" s="603"/>
      <c r="E245" s="615"/>
      <c r="F245" s="616"/>
      <c r="G245" s="516"/>
      <c r="H245" s="520"/>
      <c r="I245" s="531"/>
      <c r="J245" s="561"/>
      <c r="K245" s="315" t="s">
        <v>217</v>
      </c>
      <c r="L245" s="342" t="s">
        <v>429</v>
      </c>
      <c r="M245" s="573"/>
      <c r="N245" s="573"/>
      <c r="O245" s="577"/>
      <c r="P245" s="309"/>
      <c r="T245" s="282"/>
      <c r="U245" s="767"/>
      <c r="V245" s="763"/>
      <c r="W245" s="763"/>
      <c r="X245" s="763"/>
      <c r="Y245" s="763"/>
      <c r="Z245" s="763"/>
      <c r="AA245" s="763"/>
      <c r="AB245" s="763"/>
      <c r="AC245" s="763"/>
      <c r="AD245" s="763"/>
      <c r="AE245" s="763"/>
      <c r="AF245" s="763"/>
      <c r="AG245" s="765"/>
      <c r="AH245" s="284"/>
    </row>
    <row r="246" spans="2:34" ht="39.75" customHeight="1" x14ac:dyDescent="0.25">
      <c r="B246" s="281"/>
      <c r="C246" s="597"/>
      <c r="D246" s="603"/>
      <c r="E246" s="615"/>
      <c r="F246" s="616"/>
      <c r="G246" s="516"/>
      <c r="H246" s="520"/>
      <c r="I246" s="531"/>
      <c r="J246" s="561"/>
      <c r="K246" s="315" t="s">
        <v>241</v>
      </c>
      <c r="L246" s="342" t="s">
        <v>430</v>
      </c>
      <c r="M246" s="573"/>
      <c r="N246" s="573"/>
      <c r="O246" s="577"/>
      <c r="P246" s="309"/>
      <c r="T246" s="282"/>
      <c r="U246" s="767"/>
      <c r="V246" s="763"/>
      <c r="W246" s="763"/>
      <c r="X246" s="763"/>
      <c r="Y246" s="763"/>
      <c r="Z246" s="763"/>
      <c r="AA246" s="763"/>
      <c r="AB246" s="763"/>
      <c r="AC246" s="763"/>
      <c r="AD246" s="763"/>
      <c r="AE246" s="763"/>
      <c r="AF246" s="763"/>
      <c r="AG246" s="765"/>
      <c r="AH246" s="284"/>
    </row>
    <row r="247" spans="2:34" ht="39.75" customHeight="1" x14ac:dyDescent="0.25">
      <c r="B247" s="281"/>
      <c r="C247" s="597"/>
      <c r="D247" s="603"/>
      <c r="E247" s="615"/>
      <c r="F247" s="616"/>
      <c r="G247" s="517"/>
      <c r="H247" s="527"/>
      <c r="I247" s="534"/>
      <c r="J247" s="562"/>
      <c r="K247" s="315" t="s">
        <v>243</v>
      </c>
      <c r="L247" s="342" t="s">
        <v>431</v>
      </c>
      <c r="M247" s="580"/>
      <c r="N247" s="580"/>
      <c r="O247" s="583"/>
      <c r="P247" s="309"/>
      <c r="T247" s="282"/>
      <c r="U247" s="767"/>
      <c r="V247" s="763"/>
      <c r="W247" s="763"/>
      <c r="X247" s="763"/>
      <c r="Y247" s="763"/>
      <c r="Z247" s="763"/>
      <c r="AA247" s="763"/>
      <c r="AB247" s="763"/>
      <c r="AC247" s="763"/>
      <c r="AD247" s="763"/>
      <c r="AE247" s="763"/>
      <c r="AF247" s="763"/>
      <c r="AG247" s="765"/>
      <c r="AH247" s="284"/>
    </row>
    <row r="248" spans="2:34" ht="39.75" customHeight="1" x14ac:dyDescent="0.25">
      <c r="B248" s="281"/>
      <c r="C248" s="597"/>
      <c r="D248" s="603"/>
      <c r="E248" s="615"/>
      <c r="F248" s="617"/>
      <c r="G248" s="638"/>
      <c r="H248" s="515" t="s">
        <v>1033</v>
      </c>
      <c r="I248" s="739" t="s">
        <v>18</v>
      </c>
      <c r="J248" s="560" t="s">
        <v>104</v>
      </c>
      <c r="K248" s="315" t="s">
        <v>215</v>
      </c>
      <c r="L248" s="356" t="s">
        <v>432</v>
      </c>
      <c r="M248" s="584" t="s">
        <v>146</v>
      </c>
      <c r="N248" s="585">
        <v>100</v>
      </c>
      <c r="O248" s="576"/>
      <c r="P248" s="309"/>
      <c r="T248" s="282"/>
      <c r="U248" s="766"/>
      <c r="V248" s="768"/>
      <c r="W248" s="768"/>
      <c r="X248" s="768"/>
      <c r="Y248" s="768">
        <f>IF($N$248="","",$N$248)</f>
        <v>100</v>
      </c>
      <c r="Z248" s="768"/>
      <c r="AA248" s="768"/>
      <c r="AB248" s="768">
        <f>IF($N$248="","",$N$248)</f>
        <v>100</v>
      </c>
      <c r="AC248" s="768">
        <f>IF($N$248="","",$N$248)</f>
        <v>100</v>
      </c>
      <c r="AD248" s="768"/>
      <c r="AE248" s="768"/>
      <c r="AF248" s="768"/>
      <c r="AG248" s="769"/>
      <c r="AH248" s="284"/>
    </row>
    <row r="249" spans="2:34" ht="39.75" customHeight="1" x14ac:dyDescent="0.25">
      <c r="B249" s="281"/>
      <c r="C249" s="597"/>
      <c r="D249" s="603"/>
      <c r="E249" s="615"/>
      <c r="F249" s="617"/>
      <c r="G249" s="639"/>
      <c r="H249" s="516"/>
      <c r="I249" s="675"/>
      <c r="J249" s="561"/>
      <c r="K249" s="315" t="s">
        <v>216</v>
      </c>
      <c r="L249" s="356" t="s">
        <v>433</v>
      </c>
      <c r="M249" s="573"/>
      <c r="N249" s="573"/>
      <c r="O249" s="577"/>
      <c r="P249" s="309"/>
      <c r="T249" s="282"/>
      <c r="U249" s="767"/>
      <c r="V249" s="763"/>
      <c r="W249" s="763"/>
      <c r="X249" s="763"/>
      <c r="Y249" s="763"/>
      <c r="Z249" s="763"/>
      <c r="AA249" s="763"/>
      <c r="AB249" s="763"/>
      <c r="AC249" s="763"/>
      <c r="AD249" s="763"/>
      <c r="AE249" s="763"/>
      <c r="AF249" s="763"/>
      <c r="AG249" s="765"/>
      <c r="AH249" s="284"/>
    </row>
    <row r="250" spans="2:34" ht="39.75" customHeight="1" x14ac:dyDescent="0.25">
      <c r="B250" s="281"/>
      <c r="C250" s="597"/>
      <c r="D250" s="603"/>
      <c r="E250" s="615"/>
      <c r="F250" s="617"/>
      <c r="G250" s="639"/>
      <c r="H250" s="516"/>
      <c r="I250" s="675"/>
      <c r="J250" s="561"/>
      <c r="K250" s="315" t="s">
        <v>217</v>
      </c>
      <c r="L250" s="356" t="s">
        <v>434</v>
      </c>
      <c r="M250" s="573"/>
      <c r="N250" s="573"/>
      <c r="O250" s="577"/>
      <c r="P250" s="309"/>
      <c r="T250" s="282"/>
      <c r="U250" s="767"/>
      <c r="V250" s="763"/>
      <c r="W250" s="763"/>
      <c r="X250" s="763"/>
      <c r="Y250" s="763"/>
      <c r="Z250" s="763"/>
      <c r="AA250" s="763"/>
      <c r="AB250" s="763"/>
      <c r="AC250" s="763"/>
      <c r="AD250" s="763"/>
      <c r="AE250" s="763"/>
      <c r="AF250" s="763"/>
      <c r="AG250" s="765"/>
      <c r="AH250" s="284"/>
    </row>
    <row r="251" spans="2:34" ht="39.75" customHeight="1" x14ac:dyDescent="0.25">
      <c r="B251" s="281"/>
      <c r="C251" s="597"/>
      <c r="D251" s="603"/>
      <c r="E251" s="615"/>
      <c r="F251" s="617"/>
      <c r="G251" s="639"/>
      <c r="H251" s="516"/>
      <c r="I251" s="675"/>
      <c r="J251" s="561"/>
      <c r="K251" s="315" t="s">
        <v>241</v>
      </c>
      <c r="L251" s="356" t="s">
        <v>435</v>
      </c>
      <c r="M251" s="573"/>
      <c r="N251" s="573"/>
      <c r="O251" s="577"/>
      <c r="P251" s="309"/>
      <c r="T251" s="282"/>
      <c r="U251" s="767"/>
      <c r="V251" s="763"/>
      <c r="W251" s="763"/>
      <c r="X251" s="763"/>
      <c r="Y251" s="763"/>
      <c r="Z251" s="763"/>
      <c r="AA251" s="763"/>
      <c r="AB251" s="763"/>
      <c r="AC251" s="763"/>
      <c r="AD251" s="763"/>
      <c r="AE251" s="763"/>
      <c r="AF251" s="763"/>
      <c r="AG251" s="765"/>
      <c r="AH251" s="284"/>
    </row>
    <row r="252" spans="2:34" ht="39.75" customHeight="1" x14ac:dyDescent="0.25">
      <c r="B252" s="281"/>
      <c r="C252" s="597"/>
      <c r="D252" s="603"/>
      <c r="E252" s="615"/>
      <c r="F252" s="617"/>
      <c r="G252" s="640"/>
      <c r="H252" s="517"/>
      <c r="I252" s="676"/>
      <c r="J252" s="562"/>
      <c r="K252" s="315" t="s">
        <v>243</v>
      </c>
      <c r="L252" s="356" t="s">
        <v>436</v>
      </c>
      <c r="M252" s="580"/>
      <c r="N252" s="580"/>
      <c r="O252" s="583"/>
      <c r="P252" s="309"/>
      <c r="T252" s="282"/>
      <c r="U252" s="767"/>
      <c r="V252" s="763"/>
      <c r="W252" s="763"/>
      <c r="X252" s="763"/>
      <c r="Y252" s="763"/>
      <c r="Z252" s="763"/>
      <c r="AA252" s="763"/>
      <c r="AB252" s="763"/>
      <c r="AC252" s="763"/>
      <c r="AD252" s="763"/>
      <c r="AE252" s="763"/>
      <c r="AF252" s="763"/>
      <c r="AG252" s="765"/>
      <c r="AH252" s="284"/>
    </row>
    <row r="253" spans="2:34" ht="39.75" customHeight="1" x14ac:dyDescent="0.25">
      <c r="B253" s="281"/>
      <c r="C253" s="597"/>
      <c r="D253" s="603"/>
      <c r="E253" s="615"/>
      <c r="F253" s="617"/>
      <c r="G253" s="638"/>
      <c r="H253" s="515" t="s">
        <v>1034</v>
      </c>
      <c r="I253" s="672" t="s">
        <v>19</v>
      </c>
      <c r="J253" s="560" t="s">
        <v>104</v>
      </c>
      <c r="K253" s="315" t="s">
        <v>215</v>
      </c>
      <c r="L253" s="356" t="s">
        <v>437</v>
      </c>
      <c r="M253" s="584" t="s">
        <v>146</v>
      </c>
      <c r="N253" s="585">
        <v>100</v>
      </c>
      <c r="O253" s="576"/>
      <c r="P253" s="309"/>
      <c r="T253" s="282"/>
      <c r="U253" s="766"/>
      <c r="V253" s="768"/>
      <c r="W253" s="768"/>
      <c r="X253" s="768"/>
      <c r="Y253" s="768">
        <f>IF($N$253="","",$N$253)</f>
        <v>100</v>
      </c>
      <c r="Z253" s="768"/>
      <c r="AA253" s="768"/>
      <c r="AB253" s="768">
        <f>IF($N$253="","",$N$253)</f>
        <v>100</v>
      </c>
      <c r="AC253" s="768"/>
      <c r="AD253" s="768"/>
      <c r="AE253" s="768"/>
      <c r="AF253" s="768"/>
      <c r="AG253" s="769"/>
      <c r="AH253" s="284"/>
    </row>
    <row r="254" spans="2:34" ht="39.75" customHeight="1" x14ac:dyDescent="0.25">
      <c r="B254" s="281"/>
      <c r="C254" s="597"/>
      <c r="D254" s="603"/>
      <c r="E254" s="615"/>
      <c r="F254" s="617"/>
      <c r="G254" s="639"/>
      <c r="H254" s="516"/>
      <c r="I254" s="588"/>
      <c r="J254" s="561"/>
      <c r="K254" s="315" t="s">
        <v>216</v>
      </c>
      <c r="L254" s="356" t="s">
        <v>438</v>
      </c>
      <c r="M254" s="573"/>
      <c r="N254" s="573"/>
      <c r="O254" s="577"/>
      <c r="P254" s="309"/>
      <c r="T254" s="282"/>
      <c r="U254" s="767"/>
      <c r="V254" s="763"/>
      <c r="W254" s="763"/>
      <c r="X254" s="763"/>
      <c r="Y254" s="763"/>
      <c r="Z254" s="763"/>
      <c r="AA254" s="763"/>
      <c r="AB254" s="763"/>
      <c r="AC254" s="763"/>
      <c r="AD254" s="763"/>
      <c r="AE254" s="763"/>
      <c r="AF254" s="763"/>
      <c r="AG254" s="765"/>
      <c r="AH254" s="284"/>
    </row>
    <row r="255" spans="2:34" ht="39.75" customHeight="1" x14ac:dyDescent="0.25">
      <c r="B255" s="281"/>
      <c r="C255" s="597"/>
      <c r="D255" s="603"/>
      <c r="E255" s="615"/>
      <c r="F255" s="617"/>
      <c r="G255" s="639"/>
      <c r="H255" s="516"/>
      <c r="I255" s="588"/>
      <c r="J255" s="561"/>
      <c r="K255" s="315" t="s">
        <v>217</v>
      </c>
      <c r="L255" s="356" t="s">
        <v>439</v>
      </c>
      <c r="M255" s="573"/>
      <c r="N255" s="573"/>
      <c r="O255" s="577"/>
      <c r="P255" s="309"/>
      <c r="T255" s="282"/>
      <c r="U255" s="767"/>
      <c r="V255" s="763"/>
      <c r="W255" s="763"/>
      <c r="X255" s="763"/>
      <c r="Y255" s="763"/>
      <c r="Z255" s="763"/>
      <c r="AA255" s="763"/>
      <c r="AB255" s="763"/>
      <c r="AC255" s="763"/>
      <c r="AD255" s="763"/>
      <c r="AE255" s="763"/>
      <c r="AF255" s="763"/>
      <c r="AG255" s="765"/>
      <c r="AH255" s="284"/>
    </row>
    <row r="256" spans="2:34" ht="39.75" customHeight="1" x14ac:dyDescent="0.25">
      <c r="B256" s="281"/>
      <c r="C256" s="597"/>
      <c r="D256" s="603"/>
      <c r="E256" s="615"/>
      <c r="F256" s="617"/>
      <c r="G256" s="639"/>
      <c r="H256" s="516"/>
      <c r="I256" s="588"/>
      <c r="J256" s="561"/>
      <c r="K256" s="315" t="s">
        <v>241</v>
      </c>
      <c r="L256" s="356" t="s">
        <v>440</v>
      </c>
      <c r="M256" s="573"/>
      <c r="N256" s="573"/>
      <c r="O256" s="577"/>
      <c r="P256" s="309"/>
      <c r="T256" s="282"/>
      <c r="U256" s="767"/>
      <c r="V256" s="763"/>
      <c r="W256" s="763"/>
      <c r="X256" s="763"/>
      <c r="Y256" s="763"/>
      <c r="Z256" s="763"/>
      <c r="AA256" s="763"/>
      <c r="AB256" s="763"/>
      <c r="AC256" s="763"/>
      <c r="AD256" s="763"/>
      <c r="AE256" s="763"/>
      <c r="AF256" s="763"/>
      <c r="AG256" s="765"/>
      <c r="AH256" s="284"/>
    </row>
    <row r="257" spans="2:34" ht="39.75" customHeight="1" x14ac:dyDescent="0.25">
      <c r="B257" s="281"/>
      <c r="C257" s="597"/>
      <c r="D257" s="603"/>
      <c r="E257" s="615"/>
      <c r="F257" s="617"/>
      <c r="G257" s="640"/>
      <c r="H257" s="517"/>
      <c r="I257" s="590"/>
      <c r="J257" s="562"/>
      <c r="K257" s="315" t="s">
        <v>243</v>
      </c>
      <c r="L257" s="356" t="s">
        <v>441</v>
      </c>
      <c r="M257" s="580"/>
      <c r="N257" s="580"/>
      <c r="O257" s="583"/>
      <c r="P257" s="309"/>
      <c r="T257" s="282"/>
      <c r="U257" s="767"/>
      <c r="V257" s="763"/>
      <c r="W257" s="763"/>
      <c r="X257" s="763"/>
      <c r="Y257" s="763"/>
      <c r="Z257" s="763"/>
      <c r="AA257" s="763"/>
      <c r="AB257" s="763"/>
      <c r="AC257" s="763"/>
      <c r="AD257" s="763"/>
      <c r="AE257" s="763"/>
      <c r="AF257" s="763"/>
      <c r="AG257" s="765"/>
      <c r="AH257" s="284"/>
    </row>
    <row r="258" spans="2:34" ht="39.75" customHeight="1" x14ac:dyDescent="0.25">
      <c r="B258" s="281"/>
      <c r="C258" s="597"/>
      <c r="D258" s="603"/>
      <c r="E258" s="615"/>
      <c r="F258" s="617"/>
      <c r="G258" s="638"/>
      <c r="H258" s="515" t="s">
        <v>1035</v>
      </c>
      <c r="I258" s="672" t="s">
        <v>20</v>
      </c>
      <c r="J258" s="560" t="s">
        <v>104</v>
      </c>
      <c r="K258" s="315" t="s">
        <v>215</v>
      </c>
      <c r="L258" s="356" t="s">
        <v>442</v>
      </c>
      <c r="M258" s="584" t="s">
        <v>146</v>
      </c>
      <c r="N258" s="585">
        <v>100</v>
      </c>
      <c r="O258" s="576"/>
      <c r="P258" s="309"/>
      <c r="T258" s="282"/>
      <c r="U258" s="766"/>
      <c r="V258" s="768"/>
      <c r="W258" s="768"/>
      <c r="X258" s="768"/>
      <c r="Y258" s="768">
        <f>IF($N$258="","",$N$258)</f>
        <v>100</v>
      </c>
      <c r="Z258" s="768"/>
      <c r="AA258" s="768"/>
      <c r="AB258" s="768">
        <f>IF($N$258="","",$N$258)</f>
        <v>100</v>
      </c>
      <c r="AC258" s="768"/>
      <c r="AD258" s="768"/>
      <c r="AE258" s="768"/>
      <c r="AF258" s="768"/>
      <c r="AG258" s="769"/>
      <c r="AH258" s="284"/>
    </row>
    <row r="259" spans="2:34" ht="39.75" customHeight="1" x14ac:dyDescent="0.25">
      <c r="B259" s="281"/>
      <c r="C259" s="597"/>
      <c r="D259" s="603"/>
      <c r="E259" s="615"/>
      <c r="F259" s="617"/>
      <c r="G259" s="639"/>
      <c r="H259" s="516"/>
      <c r="I259" s="588"/>
      <c r="J259" s="561"/>
      <c r="K259" s="315" t="s">
        <v>216</v>
      </c>
      <c r="L259" s="356" t="s">
        <v>443</v>
      </c>
      <c r="M259" s="573"/>
      <c r="N259" s="573"/>
      <c r="O259" s="577"/>
      <c r="P259" s="309"/>
      <c r="T259" s="282"/>
      <c r="U259" s="767"/>
      <c r="V259" s="763"/>
      <c r="W259" s="763"/>
      <c r="X259" s="763"/>
      <c r="Y259" s="763"/>
      <c r="Z259" s="763"/>
      <c r="AA259" s="763"/>
      <c r="AB259" s="763"/>
      <c r="AC259" s="763"/>
      <c r="AD259" s="763"/>
      <c r="AE259" s="763"/>
      <c r="AF259" s="763"/>
      <c r="AG259" s="765"/>
      <c r="AH259" s="284"/>
    </row>
    <row r="260" spans="2:34" ht="39.75" customHeight="1" x14ac:dyDescent="0.25">
      <c r="B260" s="281"/>
      <c r="C260" s="597"/>
      <c r="D260" s="603"/>
      <c r="E260" s="615"/>
      <c r="F260" s="617"/>
      <c r="G260" s="639"/>
      <c r="H260" s="516"/>
      <c r="I260" s="588"/>
      <c r="J260" s="561"/>
      <c r="K260" s="315" t="s">
        <v>217</v>
      </c>
      <c r="L260" s="356" t="s">
        <v>444</v>
      </c>
      <c r="M260" s="573"/>
      <c r="N260" s="573"/>
      <c r="O260" s="577"/>
      <c r="P260" s="309"/>
      <c r="T260" s="282"/>
      <c r="U260" s="767"/>
      <c r="V260" s="763"/>
      <c r="W260" s="763"/>
      <c r="X260" s="763"/>
      <c r="Y260" s="763"/>
      <c r="Z260" s="763"/>
      <c r="AA260" s="763"/>
      <c r="AB260" s="763"/>
      <c r="AC260" s="763"/>
      <c r="AD260" s="763"/>
      <c r="AE260" s="763"/>
      <c r="AF260" s="763"/>
      <c r="AG260" s="765"/>
      <c r="AH260" s="284"/>
    </row>
    <row r="261" spans="2:34" ht="39.75" customHeight="1" x14ac:dyDescent="0.25">
      <c r="B261" s="281"/>
      <c r="C261" s="597"/>
      <c r="D261" s="603"/>
      <c r="E261" s="615"/>
      <c r="F261" s="617"/>
      <c r="G261" s="639"/>
      <c r="H261" s="516"/>
      <c r="I261" s="588"/>
      <c r="J261" s="561"/>
      <c r="K261" s="315" t="s">
        <v>241</v>
      </c>
      <c r="L261" s="356" t="s">
        <v>445</v>
      </c>
      <c r="M261" s="573"/>
      <c r="N261" s="573"/>
      <c r="O261" s="577"/>
      <c r="P261" s="309"/>
      <c r="T261" s="282"/>
      <c r="U261" s="767"/>
      <c r="V261" s="763"/>
      <c r="W261" s="763"/>
      <c r="X261" s="763"/>
      <c r="Y261" s="763"/>
      <c r="Z261" s="763"/>
      <c r="AA261" s="763"/>
      <c r="AB261" s="763"/>
      <c r="AC261" s="763"/>
      <c r="AD261" s="763"/>
      <c r="AE261" s="763"/>
      <c r="AF261" s="763"/>
      <c r="AG261" s="765"/>
      <c r="AH261" s="284"/>
    </row>
    <row r="262" spans="2:34" ht="39.75" customHeight="1" x14ac:dyDescent="0.25">
      <c r="B262" s="281"/>
      <c r="C262" s="597"/>
      <c r="D262" s="603"/>
      <c r="E262" s="615"/>
      <c r="F262" s="617"/>
      <c r="G262" s="640"/>
      <c r="H262" s="517"/>
      <c r="I262" s="590"/>
      <c r="J262" s="562"/>
      <c r="K262" s="315" t="s">
        <v>243</v>
      </c>
      <c r="L262" s="356" t="s">
        <v>446</v>
      </c>
      <c r="M262" s="580"/>
      <c r="N262" s="580"/>
      <c r="O262" s="583"/>
      <c r="P262" s="309"/>
      <c r="T262" s="282"/>
      <c r="U262" s="767"/>
      <c r="V262" s="763"/>
      <c r="W262" s="763"/>
      <c r="X262" s="763"/>
      <c r="Y262" s="763"/>
      <c r="Z262" s="763"/>
      <c r="AA262" s="763"/>
      <c r="AB262" s="763"/>
      <c r="AC262" s="763"/>
      <c r="AD262" s="763"/>
      <c r="AE262" s="763"/>
      <c r="AF262" s="763"/>
      <c r="AG262" s="765"/>
      <c r="AH262" s="284"/>
    </row>
    <row r="263" spans="2:34" ht="39.75" customHeight="1" x14ac:dyDescent="0.25">
      <c r="B263" s="281"/>
      <c r="C263" s="597"/>
      <c r="D263" s="603"/>
      <c r="E263" s="615"/>
      <c r="F263" s="617"/>
      <c r="G263" s="638"/>
      <c r="H263" s="515" t="s">
        <v>1036</v>
      </c>
      <c r="I263" s="672" t="s">
        <v>21</v>
      </c>
      <c r="J263" s="560" t="s">
        <v>104</v>
      </c>
      <c r="K263" s="315" t="s">
        <v>215</v>
      </c>
      <c r="L263" s="356" t="s">
        <v>447</v>
      </c>
      <c r="M263" s="584" t="s">
        <v>146</v>
      </c>
      <c r="N263" s="585">
        <v>100</v>
      </c>
      <c r="O263" s="576"/>
      <c r="P263" s="309"/>
      <c r="T263" s="282"/>
      <c r="U263" s="766"/>
      <c r="V263" s="768"/>
      <c r="W263" s="768"/>
      <c r="X263" s="768"/>
      <c r="Y263" s="768"/>
      <c r="Z263" s="768"/>
      <c r="AA263" s="768"/>
      <c r="AB263" s="768">
        <f>IF($N$263="","",$N$263)</f>
        <v>100</v>
      </c>
      <c r="AC263" s="768"/>
      <c r="AD263" s="768"/>
      <c r="AE263" s="768"/>
      <c r="AF263" s="768"/>
      <c r="AG263" s="769"/>
      <c r="AH263" s="284"/>
    </row>
    <row r="264" spans="2:34" ht="39.75" customHeight="1" x14ac:dyDescent="0.25">
      <c r="B264" s="281"/>
      <c r="C264" s="597"/>
      <c r="D264" s="603"/>
      <c r="E264" s="615"/>
      <c r="F264" s="617"/>
      <c r="G264" s="639"/>
      <c r="H264" s="516"/>
      <c r="I264" s="588"/>
      <c r="J264" s="561"/>
      <c r="K264" s="315" t="s">
        <v>216</v>
      </c>
      <c r="L264" s="356" t="s">
        <v>448</v>
      </c>
      <c r="M264" s="573"/>
      <c r="N264" s="573"/>
      <c r="O264" s="577"/>
      <c r="P264" s="309"/>
      <c r="T264" s="282"/>
      <c r="U264" s="767"/>
      <c r="V264" s="763"/>
      <c r="W264" s="763"/>
      <c r="X264" s="763"/>
      <c r="Y264" s="763"/>
      <c r="Z264" s="763"/>
      <c r="AA264" s="763"/>
      <c r="AB264" s="763"/>
      <c r="AC264" s="763"/>
      <c r="AD264" s="763"/>
      <c r="AE264" s="763"/>
      <c r="AF264" s="763"/>
      <c r="AG264" s="765"/>
      <c r="AH264" s="284"/>
    </row>
    <row r="265" spans="2:34" ht="39.75" customHeight="1" x14ac:dyDescent="0.25">
      <c r="B265" s="281"/>
      <c r="C265" s="597"/>
      <c r="D265" s="603"/>
      <c r="E265" s="615"/>
      <c r="F265" s="617"/>
      <c r="G265" s="639"/>
      <c r="H265" s="516"/>
      <c r="I265" s="588"/>
      <c r="J265" s="561"/>
      <c r="K265" s="315" t="s">
        <v>217</v>
      </c>
      <c r="L265" s="342" t="s">
        <v>449</v>
      </c>
      <c r="M265" s="573"/>
      <c r="N265" s="573"/>
      <c r="O265" s="577"/>
      <c r="P265" s="309"/>
      <c r="T265" s="282"/>
      <c r="U265" s="767"/>
      <c r="V265" s="763"/>
      <c r="W265" s="763"/>
      <c r="X265" s="763"/>
      <c r="Y265" s="763"/>
      <c r="Z265" s="763"/>
      <c r="AA265" s="763"/>
      <c r="AB265" s="763"/>
      <c r="AC265" s="763"/>
      <c r="AD265" s="763"/>
      <c r="AE265" s="763"/>
      <c r="AF265" s="763"/>
      <c r="AG265" s="765"/>
      <c r="AH265" s="284"/>
    </row>
    <row r="266" spans="2:34" ht="39.75" customHeight="1" x14ac:dyDescent="0.25">
      <c r="B266" s="281"/>
      <c r="C266" s="597"/>
      <c r="D266" s="603"/>
      <c r="E266" s="615"/>
      <c r="F266" s="617"/>
      <c r="G266" s="639"/>
      <c r="H266" s="516"/>
      <c r="I266" s="588"/>
      <c r="J266" s="561"/>
      <c r="K266" s="315" t="s">
        <v>241</v>
      </c>
      <c r="L266" s="342" t="s">
        <v>450</v>
      </c>
      <c r="M266" s="573"/>
      <c r="N266" s="573"/>
      <c r="O266" s="577"/>
      <c r="P266" s="309"/>
      <c r="T266" s="282"/>
      <c r="U266" s="767"/>
      <c r="V266" s="763"/>
      <c r="W266" s="763"/>
      <c r="X266" s="763"/>
      <c r="Y266" s="763"/>
      <c r="Z266" s="763"/>
      <c r="AA266" s="763"/>
      <c r="AB266" s="763"/>
      <c r="AC266" s="763"/>
      <c r="AD266" s="763"/>
      <c r="AE266" s="763"/>
      <c r="AF266" s="763"/>
      <c r="AG266" s="765"/>
      <c r="AH266" s="284"/>
    </row>
    <row r="267" spans="2:34" ht="39.75" customHeight="1" x14ac:dyDescent="0.25">
      <c r="B267" s="281"/>
      <c r="C267" s="597"/>
      <c r="D267" s="603"/>
      <c r="E267" s="615"/>
      <c r="F267" s="617"/>
      <c r="G267" s="640"/>
      <c r="H267" s="517"/>
      <c r="I267" s="590"/>
      <c r="J267" s="562"/>
      <c r="K267" s="315" t="s">
        <v>243</v>
      </c>
      <c r="L267" s="342" t="s">
        <v>451</v>
      </c>
      <c r="M267" s="580"/>
      <c r="N267" s="580"/>
      <c r="O267" s="583"/>
      <c r="P267" s="309"/>
      <c r="T267" s="282"/>
      <c r="U267" s="767"/>
      <c r="V267" s="763"/>
      <c r="W267" s="763"/>
      <c r="X267" s="763"/>
      <c r="Y267" s="763"/>
      <c r="Z267" s="763"/>
      <c r="AA267" s="763"/>
      <c r="AB267" s="763"/>
      <c r="AC267" s="763"/>
      <c r="AD267" s="763"/>
      <c r="AE267" s="763"/>
      <c r="AF267" s="763"/>
      <c r="AG267" s="765"/>
      <c r="AH267" s="284"/>
    </row>
    <row r="268" spans="2:34" ht="39.75" customHeight="1" x14ac:dyDescent="0.25">
      <c r="B268" s="281"/>
      <c r="C268" s="597"/>
      <c r="D268" s="603"/>
      <c r="E268" s="615"/>
      <c r="F268" s="617"/>
      <c r="G268" s="322"/>
      <c r="H268" s="535" t="s">
        <v>22</v>
      </c>
      <c r="I268" s="536"/>
      <c r="J268" s="536"/>
      <c r="K268" s="357"/>
      <c r="L268" s="344"/>
      <c r="M268" s="323"/>
      <c r="N268" s="324"/>
      <c r="O268" s="325"/>
      <c r="P268" s="309"/>
      <c r="T268" s="282"/>
      <c r="U268" s="326"/>
      <c r="V268" s="327"/>
      <c r="W268" s="327"/>
      <c r="X268" s="327"/>
      <c r="Y268" s="327"/>
      <c r="Z268" s="327"/>
      <c r="AA268" s="327"/>
      <c r="AB268" s="327"/>
      <c r="AC268" s="327"/>
      <c r="AD268" s="327"/>
      <c r="AE268" s="327"/>
      <c r="AF268" s="327"/>
      <c r="AG268" s="328"/>
      <c r="AH268" s="284"/>
    </row>
    <row r="269" spans="2:34" ht="39.75" customHeight="1" x14ac:dyDescent="0.25">
      <c r="B269" s="281"/>
      <c r="C269" s="597"/>
      <c r="D269" s="603"/>
      <c r="E269" s="615"/>
      <c r="F269" s="617"/>
      <c r="G269" s="638"/>
      <c r="H269" s="515" t="s">
        <v>1037</v>
      </c>
      <c r="I269" s="672" t="s">
        <v>23</v>
      </c>
      <c r="J269" s="560" t="s">
        <v>105</v>
      </c>
      <c r="K269" s="315" t="s">
        <v>215</v>
      </c>
      <c r="L269" s="343" t="s">
        <v>452</v>
      </c>
      <c r="M269" s="584" t="s">
        <v>146</v>
      </c>
      <c r="N269" s="585">
        <v>100</v>
      </c>
      <c r="O269" s="576"/>
      <c r="P269" s="309"/>
      <c r="T269" s="282"/>
      <c r="U269" s="766"/>
      <c r="V269" s="768"/>
      <c r="W269" s="768"/>
      <c r="X269" s="768"/>
      <c r="Y269" s="768"/>
      <c r="Z269" s="768"/>
      <c r="AA269" s="768"/>
      <c r="AB269" s="768">
        <f>IF($N$269="","",$N$269)</f>
        <v>100</v>
      </c>
      <c r="AC269" s="768"/>
      <c r="AD269" s="768"/>
      <c r="AE269" s="768"/>
      <c r="AF269" s="768"/>
      <c r="AG269" s="769"/>
      <c r="AH269" s="284"/>
    </row>
    <row r="270" spans="2:34" ht="39.75" customHeight="1" x14ac:dyDescent="0.25">
      <c r="B270" s="281"/>
      <c r="C270" s="597"/>
      <c r="D270" s="603"/>
      <c r="E270" s="615"/>
      <c r="F270" s="617"/>
      <c r="G270" s="639"/>
      <c r="H270" s="516"/>
      <c r="I270" s="588"/>
      <c r="J270" s="561"/>
      <c r="K270" s="315" t="s">
        <v>216</v>
      </c>
      <c r="L270" s="342" t="s">
        <v>453</v>
      </c>
      <c r="M270" s="573"/>
      <c r="N270" s="573"/>
      <c r="O270" s="577"/>
      <c r="P270" s="309"/>
      <c r="T270" s="282"/>
      <c r="U270" s="767"/>
      <c r="V270" s="763"/>
      <c r="W270" s="763"/>
      <c r="X270" s="763"/>
      <c r="Y270" s="763"/>
      <c r="Z270" s="763"/>
      <c r="AA270" s="763"/>
      <c r="AB270" s="763"/>
      <c r="AC270" s="763"/>
      <c r="AD270" s="763"/>
      <c r="AE270" s="763"/>
      <c r="AF270" s="763"/>
      <c r="AG270" s="765"/>
      <c r="AH270" s="284"/>
    </row>
    <row r="271" spans="2:34" ht="39.75" customHeight="1" x14ac:dyDescent="0.25">
      <c r="B271" s="281"/>
      <c r="C271" s="597"/>
      <c r="D271" s="603"/>
      <c r="E271" s="615"/>
      <c r="F271" s="617"/>
      <c r="G271" s="639"/>
      <c r="H271" s="516"/>
      <c r="I271" s="588"/>
      <c r="J271" s="561"/>
      <c r="K271" s="315" t="s">
        <v>217</v>
      </c>
      <c r="L271" s="342" t="s">
        <v>454</v>
      </c>
      <c r="M271" s="573"/>
      <c r="N271" s="573"/>
      <c r="O271" s="577"/>
      <c r="P271" s="309"/>
      <c r="T271" s="282"/>
      <c r="U271" s="767"/>
      <c r="V271" s="763"/>
      <c r="W271" s="763"/>
      <c r="X271" s="763"/>
      <c r="Y271" s="763"/>
      <c r="Z271" s="763"/>
      <c r="AA271" s="763"/>
      <c r="AB271" s="763"/>
      <c r="AC271" s="763"/>
      <c r="AD271" s="763"/>
      <c r="AE271" s="763"/>
      <c r="AF271" s="763"/>
      <c r="AG271" s="765"/>
      <c r="AH271" s="284"/>
    </row>
    <row r="272" spans="2:34" ht="39.75" customHeight="1" x14ac:dyDescent="0.25">
      <c r="B272" s="281"/>
      <c r="C272" s="597"/>
      <c r="D272" s="603"/>
      <c r="E272" s="615"/>
      <c r="F272" s="617"/>
      <c r="G272" s="639"/>
      <c r="H272" s="516"/>
      <c r="I272" s="588"/>
      <c r="J272" s="561"/>
      <c r="K272" s="315" t="s">
        <v>241</v>
      </c>
      <c r="L272" s="342" t="s">
        <v>455</v>
      </c>
      <c r="M272" s="573"/>
      <c r="N272" s="573"/>
      <c r="O272" s="577"/>
      <c r="P272" s="309"/>
      <c r="T272" s="282"/>
      <c r="U272" s="767"/>
      <c r="V272" s="763"/>
      <c r="W272" s="763"/>
      <c r="X272" s="763"/>
      <c r="Y272" s="763"/>
      <c r="Z272" s="763"/>
      <c r="AA272" s="763"/>
      <c r="AB272" s="763"/>
      <c r="AC272" s="763"/>
      <c r="AD272" s="763"/>
      <c r="AE272" s="763"/>
      <c r="AF272" s="763"/>
      <c r="AG272" s="765"/>
      <c r="AH272" s="284"/>
    </row>
    <row r="273" spans="2:34" ht="39.75" customHeight="1" x14ac:dyDescent="0.25">
      <c r="B273" s="281"/>
      <c r="C273" s="597"/>
      <c r="D273" s="603"/>
      <c r="E273" s="615"/>
      <c r="F273" s="617"/>
      <c r="G273" s="640"/>
      <c r="H273" s="517"/>
      <c r="I273" s="590"/>
      <c r="J273" s="562"/>
      <c r="K273" s="315" t="s">
        <v>243</v>
      </c>
      <c r="L273" s="342" t="s">
        <v>456</v>
      </c>
      <c r="M273" s="580"/>
      <c r="N273" s="580"/>
      <c r="O273" s="583"/>
      <c r="P273" s="309"/>
      <c r="T273" s="282"/>
      <c r="U273" s="767"/>
      <c r="V273" s="763"/>
      <c r="W273" s="763"/>
      <c r="X273" s="763"/>
      <c r="Y273" s="763"/>
      <c r="Z273" s="763"/>
      <c r="AA273" s="763"/>
      <c r="AB273" s="763"/>
      <c r="AC273" s="763"/>
      <c r="AD273" s="763"/>
      <c r="AE273" s="763"/>
      <c r="AF273" s="763"/>
      <c r="AG273" s="765"/>
      <c r="AH273" s="284"/>
    </row>
    <row r="274" spans="2:34" ht="39.75" customHeight="1" x14ac:dyDescent="0.25">
      <c r="B274" s="281"/>
      <c r="C274" s="597"/>
      <c r="D274" s="603"/>
      <c r="E274" s="615"/>
      <c r="F274" s="617"/>
      <c r="G274" s="638"/>
      <c r="H274" s="515" t="s">
        <v>1038</v>
      </c>
      <c r="I274" s="673" t="s">
        <v>24</v>
      </c>
      <c r="J274" s="560" t="s">
        <v>105</v>
      </c>
      <c r="K274" s="315" t="s">
        <v>215</v>
      </c>
      <c r="L274" s="343" t="s">
        <v>452</v>
      </c>
      <c r="M274" s="584" t="s">
        <v>146</v>
      </c>
      <c r="N274" s="585">
        <v>100</v>
      </c>
      <c r="O274" s="576"/>
      <c r="P274" s="309"/>
      <c r="T274" s="282"/>
      <c r="U274" s="766"/>
      <c r="V274" s="768"/>
      <c r="W274" s="768"/>
      <c r="X274" s="768"/>
      <c r="Y274" s="768"/>
      <c r="Z274" s="768"/>
      <c r="AA274" s="768"/>
      <c r="AB274" s="768">
        <f>IF($N$274="","",$N$274)</f>
        <v>100</v>
      </c>
      <c r="AC274" s="768"/>
      <c r="AD274" s="768"/>
      <c r="AE274" s="768"/>
      <c r="AF274" s="768"/>
      <c r="AG274" s="769"/>
      <c r="AH274" s="284"/>
    </row>
    <row r="275" spans="2:34" ht="39.75" customHeight="1" x14ac:dyDescent="0.25">
      <c r="B275" s="281"/>
      <c r="C275" s="597"/>
      <c r="D275" s="603"/>
      <c r="E275" s="615"/>
      <c r="F275" s="617"/>
      <c r="G275" s="639"/>
      <c r="H275" s="516"/>
      <c r="I275" s="619"/>
      <c r="J275" s="561"/>
      <c r="K275" s="315" t="s">
        <v>216</v>
      </c>
      <c r="L275" s="342" t="s">
        <v>453</v>
      </c>
      <c r="M275" s="573"/>
      <c r="N275" s="573"/>
      <c r="O275" s="577"/>
      <c r="P275" s="309"/>
      <c r="T275" s="282"/>
      <c r="U275" s="767"/>
      <c r="V275" s="763"/>
      <c r="W275" s="763"/>
      <c r="X275" s="763"/>
      <c r="Y275" s="763"/>
      <c r="Z275" s="763"/>
      <c r="AA275" s="763"/>
      <c r="AB275" s="763"/>
      <c r="AC275" s="763"/>
      <c r="AD275" s="763"/>
      <c r="AE275" s="763"/>
      <c r="AF275" s="763"/>
      <c r="AG275" s="765"/>
      <c r="AH275" s="284"/>
    </row>
    <row r="276" spans="2:34" ht="39.75" customHeight="1" x14ac:dyDescent="0.25">
      <c r="B276" s="281"/>
      <c r="C276" s="597"/>
      <c r="D276" s="603"/>
      <c r="E276" s="615"/>
      <c r="F276" s="617"/>
      <c r="G276" s="639"/>
      <c r="H276" s="516"/>
      <c r="I276" s="619"/>
      <c r="J276" s="561"/>
      <c r="K276" s="315" t="s">
        <v>217</v>
      </c>
      <c r="L276" s="342" t="s">
        <v>457</v>
      </c>
      <c r="M276" s="573"/>
      <c r="N276" s="573"/>
      <c r="O276" s="577"/>
      <c r="P276" s="309"/>
      <c r="T276" s="282"/>
      <c r="U276" s="767"/>
      <c r="V276" s="763"/>
      <c r="W276" s="763"/>
      <c r="X276" s="763"/>
      <c r="Y276" s="763"/>
      <c r="Z276" s="763"/>
      <c r="AA276" s="763"/>
      <c r="AB276" s="763"/>
      <c r="AC276" s="763"/>
      <c r="AD276" s="763"/>
      <c r="AE276" s="763"/>
      <c r="AF276" s="763"/>
      <c r="AG276" s="765"/>
      <c r="AH276" s="284"/>
    </row>
    <row r="277" spans="2:34" ht="39.75" customHeight="1" x14ac:dyDescent="0.25">
      <c r="B277" s="281"/>
      <c r="C277" s="597"/>
      <c r="D277" s="603"/>
      <c r="E277" s="615"/>
      <c r="F277" s="617"/>
      <c r="G277" s="639"/>
      <c r="H277" s="516"/>
      <c r="I277" s="619"/>
      <c r="J277" s="561"/>
      <c r="K277" s="315" t="s">
        <v>241</v>
      </c>
      <c r="L277" s="342" t="s">
        <v>458</v>
      </c>
      <c r="M277" s="573"/>
      <c r="N277" s="573"/>
      <c r="O277" s="577"/>
      <c r="P277" s="309"/>
      <c r="T277" s="282"/>
      <c r="U277" s="767"/>
      <c r="V277" s="763"/>
      <c r="W277" s="763"/>
      <c r="X277" s="763"/>
      <c r="Y277" s="763"/>
      <c r="Z277" s="763"/>
      <c r="AA277" s="763"/>
      <c r="AB277" s="763"/>
      <c r="AC277" s="763"/>
      <c r="AD277" s="763"/>
      <c r="AE277" s="763"/>
      <c r="AF277" s="763"/>
      <c r="AG277" s="765"/>
      <c r="AH277" s="284"/>
    </row>
    <row r="278" spans="2:34" ht="39.75" customHeight="1" x14ac:dyDescent="0.25">
      <c r="B278" s="281"/>
      <c r="C278" s="597"/>
      <c r="D278" s="603"/>
      <c r="E278" s="615"/>
      <c r="F278" s="617"/>
      <c r="G278" s="640"/>
      <c r="H278" s="517"/>
      <c r="I278" s="620"/>
      <c r="J278" s="562"/>
      <c r="K278" s="315" t="s">
        <v>243</v>
      </c>
      <c r="L278" s="342" t="s">
        <v>459</v>
      </c>
      <c r="M278" s="580"/>
      <c r="N278" s="580"/>
      <c r="O278" s="583"/>
      <c r="P278" s="309"/>
      <c r="T278" s="282"/>
      <c r="U278" s="767"/>
      <c r="V278" s="763"/>
      <c r="W278" s="763"/>
      <c r="X278" s="763"/>
      <c r="Y278" s="763"/>
      <c r="Z278" s="763"/>
      <c r="AA278" s="763"/>
      <c r="AB278" s="763"/>
      <c r="AC278" s="763"/>
      <c r="AD278" s="763"/>
      <c r="AE278" s="763"/>
      <c r="AF278" s="763"/>
      <c r="AG278" s="765"/>
      <c r="AH278" s="284"/>
    </row>
    <row r="279" spans="2:34" ht="39.75" customHeight="1" x14ac:dyDescent="0.25">
      <c r="B279" s="281"/>
      <c r="C279" s="597"/>
      <c r="D279" s="603"/>
      <c r="E279" s="615"/>
      <c r="F279" s="617"/>
      <c r="G279" s="638"/>
      <c r="H279" s="515" t="s">
        <v>1039</v>
      </c>
      <c r="I279" s="673" t="s">
        <v>25</v>
      </c>
      <c r="J279" s="560" t="s">
        <v>105</v>
      </c>
      <c r="K279" s="315" t="s">
        <v>215</v>
      </c>
      <c r="L279" s="343" t="s">
        <v>452</v>
      </c>
      <c r="M279" s="584" t="s">
        <v>146</v>
      </c>
      <c r="N279" s="585">
        <v>100</v>
      </c>
      <c r="O279" s="576"/>
      <c r="P279" s="309"/>
      <c r="T279" s="282"/>
      <c r="U279" s="766"/>
      <c r="V279" s="768"/>
      <c r="W279" s="768"/>
      <c r="X279" s="768"/>
      <c r="Y279" s="768">
        <f>IF($N$279="","",$N$279)</f>
        <v>100</v>
      </c>
      <c r="Z279" s="768">
        <f>IF($N$279="","",$N$279)</f>
        <v>100</v>
      </c>
      <c r="AA279" s="768"/>
      <c r="AB279" s="768">
        <f>IF($N$279="","",$N$279)</f>
        <v>100</v>
      </c>
      <c r="AC279" s="768"/>
      <c r="AD279" s="768"/>
      <c r="AE279" s="768"/>
      <c r="AF279" s="768"/>
      <c r="AG279" s="769"/>
      <c r="AH279" s="284"/>
    </row>
    <row r="280" spans="2:34" ht="39.75" customHeight="1" x14ac:dyDescent="0.25">
      <c r="B280" s="281"/>
      <c r="C280" s="597"/>
      <c r="D280" s="603"/>
      <c r="E280" s="615"/>
      <c r="F280" s="617"/>
      <c r="G280" s="639"/>
      <c r="H280" s="516"/>
      <c r="I280" s="619"/>
      <c r="J280" s="561"/>
      <c r="K280" s="315" t="s">
        <v>216</v>
      </c>
      <c r="L280" s="342" t="s">
        <v>453</v>
      </c>
      <c r="M280" s="573"/>
      <c r="N280" s="573"/>
      <c r="O280" s="577"/>
      <c r="P280" s="309"/>
      <c r="T280" s="282"/>
      <c r="U280" s="767"/>
      <c r="V280" s="763"/>
      <c r="W280" s="763"/>
      <c r="X280" s="763"/>
      <c r="Y280" s="763"/>
      <c r="Z280" s="763"/>
      <c r="AA280" s="763"/>
      <c r="AB280" s="763"/>
      <c r="AC280" s="763"/>
      <c r="AD280" s="763"/>
      <c r="AE280" s="763"/>
      <c r="AF280" s="763"/>
      <c r="AG280" s="765"/>
      <c r="AH280" s="284"/>
    </row>
    <row r="281" spans="2:34" ht="39.75" customHeight="1" x14ac:dyDescent="0.25">
      <c r="B281" s="281"/>
      <c r="C281" s="597"/>
      <c r="D281" s="603"/>
      <c r="E281" s="615"/>
      <c r="F281" s="617"/>
      <c r="G281" s="639"/>
      <c r="H281" s="516"/>
      <c r="I281" s="619"/>
      <c r="J281" s="561"/>
      <c r="K281" s="315" t="s">
        <v>217</v>
      </c>
      <c r="L281" s="342" t="s">
        <v>460</v>
      </c>
      <c r="M281" s="573"/>
      <c r="N281" s="573"/>
      <c r="O281" s="577"/>
      <c r="P281" s="309"/>
      <c r="T281" s="282"/>
      <c r="U281" s="767"/>
      <c r="V281" s="763"/>
      <c r="W281" s="763"/>
      <c r="X281" s="763"/>
      <c r="Y281" s="763"/>
      <c r="Z281" s="763"/>
      <c r="AA281" s="763"/>
      <c r="AB281" s="763"/>
      <c r="AC281" s="763"/>
      <c r="AD281" s="763"/>
      <c r="AE281" s="763"/>
      <c r="AF281" s="763"/>
      <c r="AG281" s="765"/>
      <c r="AH281" s="284"/>
    </row>
    <row r="282" spans="2:34" ht="39.75" customHeight="1" x14ac:dyDescent="0.25">
      <c r="B282" s="281"/>
      <c r="C282" s="597"/>
      <c r="D282" s="603"/>
      <c r="E282" s="615"/>
      <c r="F282" s="617"/>
      <c r="G282" s="639"/>
      <c r="H282" s="516"/>
      <c r="I282" s="619"/>
      <c r="J282" s="561"/>
      <c r="K282" s="315" t="s">
        <v>241</v>
      </c>
      <c r="L282" s="342" t="s">
        <v>461</v>
      </c>
      <c r="M282" s="573"/>
      <c r="N282" s="573"/>
      <c r="O282" s="577"/>
      <c r="P282" s="309"/>
      <c r="T282" s="282"/>
      <c r="U282" s="767"/>
      <c r="V282" s="763"/>
      <c r="W282" s="763"/>
      <c r="X282" s="763"/>
      <c r="Y282" s="763"/>
      <c r="Z282" s="763"/>
      <c r="AA282" s="763"/>
      <c r="AB282" s="763"/>
      <c r="AC282" s="763"/>
      <c r="AD282" s="763"/>
      <c r="AE282" s="763"/>
      <c r="AF282" s="763"/>
      <c r="AG282" s="765"/>
      <c r="AH282" s="284"/>
    </row>
    <row r="283" spans="2:34" ht="39.75" customHeight="1" x14ac:dyDescent="0.25">
      <c r="B283" s="281"/>
      <c r="C283" s="597"/>
      <c r="D283" s="603"/>
      <c r="E283" s="615"/>
      <c r="F283" s="617"/>
      <c r="G283" s="640"/>
      <c r="H283" s="517"/>
      <c r="I283" s="620"/>
      <c r="J283" s="562"/>
      <c r="K283" s="315" t="s">
        <v>243</v>
      </c>
      <c r="L283" s="342" t="s">
        <v>462</v>
      </c>
      <c r="M283" s="580"/>
      <c r="N283" s="580"/>
      <c r="O283" s="583"/>
      <c r="P283" s="309"/>
      <c r="T283" s="282"/>
      <c r="U283" s="767"/>
      <c r="V283" s="763"/>
      <c r="W283" s="763"/>
      <c r="X283" s="763"/>
      <c r="Y283" s="763"/>
      <c r="Z283" s="763"/>
      <c r="AA283" s="763"/>
      <c r="AB283" s="763"/>
      <c r="AC283" s="763"/>
      <c r="AD283" s="763"/>
      <c r="AE283" s="763"/>
      <c r="AF283" s="763"/>
      <c r="AG283" s="765"/>
      <c r="AH283" s="284"/>
    </row>
    <row r="284" spans="2:34" ht="39.75" customHeight="1" x14ac:dyDescent="0.25">
      <c r="B284" s="281"/>
      <c r="C284" s="597"/>
      <c r="D284" s="603"/>
      <c r="E284" s="615"/>
      <c r="F284" s="617"/>
      <c r="G284" s="638"/>
      <c r="H284" s="515" t="s">
        <v>1040</v>
      </c>
      <c r="I284" s="673" t="s">
        <v>26</v>
      </c>
      <c r="J284" s="560" t="s">
        <v>105</v>
      </c>
      <c r="K284" s="315" t="s">
        <v>215</v>
      </c>
      <c r="L284" s="343" t="s">
        <v>452</v>
      </c>
      <c r="M284" s="584" t="s">
        <v>146</v>
      </c>
      <c r="N284" s="585">
        <v>100</v>
      </c>
      <c r="O284" s="576"/>
      <c r="P284" s="309"/>
      <c r="T284" s="282"/>
      <c r="U284" s="766"/>
      <c r="V284" s="768"/>
      <c r="W284" s="768"/>
      <c r="X284" s="768"/>
      <c r="Y284" s="768"/>
      <c r="Z284" s="768"/>
      <c r="AA284" s="768"/>
      <c r="AB284" s="768">
        <f>IF($N$284="","",$N$284)</f>
        <v>100</v>
      </c>
      <c r="AC284" s="768"/>
      <c r="AD284" s="768"/>
      <c r="AE284" s="768"/>
      <c r="AF284" s="768"/>
      <c r="AG284" s="769"/>
      <c r="AH284" s="284"/>
    </row>
    <row r="285" spans="2:34" ht="39.75" customHeight="1" x14ac:dyDescent="0.25">
      <c r="B285" s="281"/>
      <c r="C285" s="597"/>
      <c r="D285" s="603"/>
      <c r="E285" s="615"/>
      <c r="F285" s="617"/>
      <c r="G285" s="639"/>
      <c r="H285" s="516"/>
      <c r="I285" s="619"/>
      <c r="J285" s="561"/>
      <c r="K285" s="315" t="s">
        <v>216</v>
      </c>
      <c r="L285" s="342" t="s">
        <v>453</v>
      </c>
      <c r="M285" s="573"/>
      <c r="N285" s="573"/>
      <c r="O285" s="577"/>
      <c r="P285" s="309"/>
      <c r="T285" s="282"/>
      <c r="U285" s="767"/>
      <c r="V285" s="763"/>
      <c r="W285" s="763"/>
      <c r="X285" s="763"/>
      <c r="Y285" s="763"/>
      <c r="Z285" s="763"/>
      <c r="AA285" s="763"/>
      <c r="AB285" s="763"/>
      <c r="AC285" s="763"/>
      <c r="AD285" s="763"/>
      <c r="AE285" s="763"/>
      <c r="AF285" s="763"/>
      <c r="AG285" s="765"/>
      <c r="AH285" s="284"/>
    </row>
    <row r="286" spans="2:34" ht="39.75" customHeight="1" x14ac:dyDescent="0.25">
      <c r="B286" s="281"/>
      <c r="C286" s="597"/>
      <c r="D286" s="603"/>
      <c r="E286" s="615"/>
      <c r="F286" s="617"/>
      <c r="G286" s="639"/>
      <c r="H286" s="516"/>
      <c r="I286" s="619"/>
      <c r="J286" s="561"/>
      <c r="K286" s="315" t="s">
        <v>217</v>
      </c>
      <c r="L286" s="342" t="s">
        <v>463</v>
      </c>
      <c r="M286" s="573"/>
      <c r="N286" s="573"/>
      <c r="O286" s="577"/>
      <c r="P286" s="309"/>
      <c r="T286" s="282"/>
      <c r="U286" s="767"/>
      <c r="V286" s="763"/>
      <c r="W286" s="763"/>
      <c r="X286" s="763"/>
      <c r="Y286" s="763"/>
      <c r="Z286" s="763"/>
      <c r="AA286" s="763"/>
      <c r="AB286" s="763"/>
      <c r="AC286" s="763"/>
      <c r="AD286" s="763"/>
      <c r="AE286" s="763"/>
      <c r="AF286" s="763"/>
      <c r="AG286" s="765"/>
      <c r="AH286" s="284"/>
    </row>
    <row r="287" spans="2:34" ht="39.75" customHeight="1" x14ac:dyDescent="0.25">
      <c r="B287" s="281"/>
      <c r="C287" s="597"/>
      <c r="D287" s="603"/>
      <c r="E287" s="615"/>
      <c r="F287" s="617"/>
      <c r="G287" s="639"/>
      <c r="H287" s="516"/>
      <c r="I287" s="619"/>
      <c r="J287" s="561"/>
      <c r="K287" s="315" t="s">
        <v>241</v>
      </c>
      <c r="L287" s="342" t="s">
        <v>464</v>
      </c>
      <c r="M287" s="573"/>
      <c r="N287" s="573"/>
      <c r="O287" s="577"/>
      <c r="P287" s="309"/>
      <c r="T287" s="282"/>
      <c r="U287" s="767"/>
      <c r="V287" s="763"/>
      <c r="W287" s="763"/>
      <c r="X287" s="763"/>
      <c r="Y287" s="763"/>
      <c r="Z287" s="763"/>
      <c r="AA287" s="763"/>
      <c r="AB287" s="763"/>
      <c r="AC287" s="763"/>
      <c r="AD287" s="763"/>
      <c r="AE287" s="763"/>
      <c r="AF287" s="763"/>
      <c r="AG287" s="765"/>
      <c r="AH287" s="284"/>
    </row>
    <row r="288" spans="2:34" ht="39.75" customHeight="1" x14ac:dyDescent="0.25">
      <c r="B288" s="281"/>
      <c r="C288" s="597"/>
      <c r="D288" s="603"/>
      <c r="E288" s="615"/>
      <c r="F288" s="617"/>
      <c r="G288" s="640"/>
      <c r="H288" s="517"/>
      <c r="I288" s="620"/>
      <c r="J288" s="562"/>
      <c r="K288" s="315" t="s">
        <v>243</v>
      </c>
      <c r="L288" s="342" t="s">
        <v>465</v>
      </c>
      <c r="M288" s="580"/>
      <c r="N288" s="580"/>
      <c r="O288" s="583"/>
      <c r="P288" s="309"/>
      <c r="T288" s="282"/>
      <c r="U288" s="767"/>
      <c r="V288" s="763"/>
      <c r="W288" s="763"/>
      <c r="X288" s="763"/>
      <c r="Y288" s="763"/>
      <c r="Z288" s="763"/>
      <c r="AA288" s="763"/>
      <c r="AB288" s="763"/>
      <c r="AC288" s="763"/>
      <c r="AD288" s="763"/>
      <c r="AE288" s="763"/>
      <c r="AF288" s="763"/>
      <c r="AG288" s="765"/>
      <c r="AH288" s="284"/>
    </row>
    <row r="289" spans="2:34" ht="39.75" customHeight="1" x14ac:dyDescent="0.25">
      <c r="B289" s="281"/>
      <c r="C289" s="597"/>
      <c r="D289" s="603"/>
      <c r="E289" s="615"/>
      <c r="F289" s="617"/>
      <c r="G289" s="638"/>
      <c r="H289" s="515" t="s">
        <v>1041</v>
      </c>
      <c r="I289" s="672" t="s">
        <v>27</v>
      </c>
      <c r="J289" s="560" t="s">
        <v>105</v>
      </c>
      <c r="K289" s="315" t="s">
        <v>215</v>
      </c>
      <c r="L289" s="343" t="s">
        <v>452</v>
      </c>
      <c r="M289" s="584" t="s">
        <v>146</v>
      </c>
      <c r="N289" s="585">
        <v>100</v>
      </c>
      <c r="O289" s="576"/>
      <c r="P289" s="309"/>
      <c r="T289" s="282"/>
      <c r="U289" s="766"/>
      <c r="V289" s="768"/>
      <c r="W289" s="768"/>
      <c r="X289" s="768"/>
      <c r="Y289" s="768"/>
      <c r="Z289" s="768"/>
      <c r="AA289" s="768"/>
      <c r="AB289" s="768">
        <f>IF($N$289="","",$N$289)</f>
        <v>100</v>
      </c>
      <c r="AC289" s="768"/>
      <c r="AD289" s="768"/>
      <c r="AE289" s="768"/>
      <c r="AF289" s="768"/>
      <c r="AG289" s="769"/>
      <c r="AH289" s="284"/>
    </row>
    <row r="290" spans="2:34" ht="39.75" customHeight="1" x14ac:dyDescent="0.25">
      <c r="B290" s="281"/>
      <c r="C290" s="597"/>
      <c r="D290" s="603"/>
      <c r="E290" s="615"/>
      <c r="F290" s="617"/>
      <c r="G290" s="639"/>
      <c r="H290" s="516"/>
      <c r="I290" s="588"/>
      <c r="J290" s="561"/>
      <c r="K290" s="315" t="s">
        <v>216</v>
      </c>
      <c r="L290" s="342" t="s">
        <v>453</v>
      </c>
      <c r="M290" s="573"/>
      <c r="N290" s="573"/>
      <c r="O290" s="577"/>
      <c r="P290" s="309"/>
      <c r="T290" s="282"/>
      <c r="U290" s="767"/>
      <c r="V290" s="763"/>
      <c r="W290" s="763"/>
      <c r="X290" s="763"/>
      <c r="Y290" s="763"/>
      <c r="Z290" s="763"/>
      <c r="AA290" s="763"/>
      <c r="AB290" s="763"/>
      <c r="AC290" s="763"/>
      <c r="AD290" s="763"/>
      <c r="AE290" s="763"/>
      <c r="AF290" s="763"/>
      <c r="AG290" s="765"/>
      <c r="AH290" s="284"/>
    </row>
    <row r="291" spans="2:34" ht="39.75" customHeight="1" x14ac:dyDescent="0.25">
      <c r="B291" s="281"/>
      <c r="C291" s="597"/>
      <c r="D291" s="603"/>
      <c r="E291" s="615"/>
      <c r="F291" s="617"/>
      <c r="G291" s="639"/>
      <c r="H291" s="516"/>
      <c r="I291" s="588"/>
      <c r="J291" s="561"/>
      <c r="K291" s="315" t="s">
        <v>217</v>
      </c>
      <c r="L291" s="342" t="s">
        <v>466</v>
      </c>
      <c r="M291" s="573"/>
      <c r="N291" s="573"/>
      <c r="O291" s="577"/>
      <c r="P291" s="309"/>
      <c r="T291" s="282"/>
      <c r="U291" s="767"/>
      <c r="V291" s="763"/>
      <c r="W291" s="763"/>
      <c r="X291" s="763"/>
      <c r="Y291" s="763"/>
      <c r="Z291" s="763"/>
      <c r="AA291" s="763"/>
      <c r="AB291" s="763"/>
      <c r="AC291" s="763"/>
      <c r="AD291" s="763"/>
      <c r="AE291" s="763"/>
      <c r="AF291" s="763"/>
      <c r="AG291" s="765"/>
      <c r="AH291" s="284"/>
    </row>
    <row r="292" spans="2:34" ht="39.75" customHeight="1" x14ac:dyDescent="0.25">
      <c r="B292" s="281"/>
      <c r="C292" s="597"/>
      <c r="D292" s="603"/>
      <c r="E292" s="615"/>
      <c r="F292" s="617"/>
      <c r="G292" s="639"/>
      <c r="H292" s="516"/>
      <c r="I292" s="588"/>
      <c r="J292" s="561"/>
      <c r="K292" s="315" t="s">
        <v>241</v>
      </c>
      <c r="L292" s="342" t="s">
        <v>467</v>
      </c>
      <c r="M292" s="573"/>
      <c r="N292" s="573"/>
      <c r="O292" s="577"/>
      <c r="P292" s="309"/>
      <c r="T292" s="282"/>
      <c r="U292" s="767"/>
      <c r="V292" s="763"/>
      <c r="W292" s="763"/>
      <c r="X292" s="763"/>
      <c r="Y292" s="763"/>
      <c r="Z292" s="763"/>
      <c r="AA292" s="763"/>
      <c r="AB292" s="763"/>
      <c r="AC292" s="763"/>
      <c r="AD292" s="763"/>
      <c r="AE292" s="763"/>
      <c r="AF292" s="763"/>
      <c r="AG292" s="765"/>
      <c r="AH292" s="284"/>
    </row>
    <row r="293" spans="2:34" ht="39.75" customHeight="1" x14ac:dyDescent="0.25">
      <c r="B293" s="281"/>
      <c r="C293" s="597"/>
      <c r="D293" s="603"/>
      <c r="E293" s="615"/>
      <c r="F293" s="617"/>
      <c r="G293" s="640"/>
      <c r="H293" s="517"/>
      <c r="I293" s="590"/>
      <c r="J293" s="562"/>
      <c r="K293" s="315" t="s">
        <v>243</v>
      </c>
      <c r="L293" s="342" t="s">
        <v>468</v>
      </c>
      <c r="M293" s="580"/>
      <c r="N293" s="580"/>
      <c r="O293" s="583"/>
      <c r="P293" s="309"/>
      <c r="T293" s="282"/>
      <c r="U293" s="767"/>
      <c r="V293" s="763"/>
      <c r="W293" s="763"/>
      <c r="X293" s="763"/>
      <c r="Y293" s="763"/>
      <c r="Z293" s="763"/>
      <c r="AA293" s="763"/>
      <c r="AB293" s="763"/>
      <c r="AC293" s="763"/>
      <c r="AD293" s="763"/>
      <c r="AE293" s="763"/>
      <c r="AF293" s="763"/>
      <c r="AG293" s="765"/>
      <c r="AH293" s="284"/>
    </row>
    <row r="294" spans="2:34" ht="39.75" customHeight="1" x14ac:dyDescent="0.25">
      <c r="B294" s="281"/>
      <c r="C294" s="597"/>
      <c r="D294" s="603"/>
      <c r="E294" s="615"/>
      <c r="F294" s="617"/>
      <c r="G294" s="638"/>
      <c r="H294" s="515" t="s">
        <v>1042</v>
      </c>
      <c r="I294" s="672" t="s">
        <v>28</v>
      </c>
      <c r="J294" s="560" t="s">
        <v>105</v>
      </c>
      <c r="K294" s="315" t="s">
        <v>215</v>
      </c>
      <c r="L294" s="343" t="s">
        <v>452</v>
      </c>
      <c r="M294" s="584" t="s">
        <v>146</v>
      </c>
      <c r="N294" s="585">
        <v>100</v>
      </c>
      <c r="O294" s="576"/>
      <c r="P294" s="309"/>
      <c r="T294" s="282"/>
      <c r="U294" s="766"/>
      <c r="V294" s="768"/>
      <c r="W294" s="768"/>
      <c r="X294" s="768"/>
      <c r="Y294" s="768"/>
      <c r="Z294" s="768"/>
      <c r="AA294" s="768"/>
      <c r="AB294" s="768">
        <f>IF($N$294="","",$N$294)</f>
        <v>100</v>
      </c>
      <c r="AC294" s="768"/>
      <c r="AD294" s="768">
        <f>IF($N$294="","",$N$294)</f>
        <v>100</v>
      </c>
      <c r="AE294" s="768">
        <f>IF($N$294="","",$N$294)</f>
        <v>100</v>
      </c>
      <c r="AF294" s="768"/>
      <c r="AG294" s="769"/>
      <c r="AH294" s="284"/>
    </row>
    <row r="295" spans="2:34" ht="39.75" customHeight="1" x14ac:dyDescent="0.25">
      <c r="B295" s="281"/>
      <c r="C295" s="597"/>
      <c r="D295" s="603"/>
      <c r="E295" s="615"/>
      <c r="F295" s="617"/>
      <c r="G295" s="639"/>
      <c r="H295" s="516"/>
      <c r="I295" s="588"/>
      <c r="J295" s="561"/>
      <c r="K295" s="315" t="s">
        <v>216</v>
      </c>
      <c r="L295" s="342" t="s">
        <v>453</v>
      </c>
      <c r="M295" s="573"/>
      <c r="N295" s="573"/>
      <c r="O295" s="577"/>
      <c r="P295" s="309"/>
      <c r="T295" s="282"/>
      <c r="U295" s="767"/>
      <c r="V295" s="763"/>
      <c r="W295" s="763"/>
      <c r="X295" s="763"/>
      <c r="Y295" s="763"/>
      <c r="Z295" s="763"/>
      <c r="AA295" s="763"/>
      <c r="AB295" s="763"/>
      <c r="AC295" s="763"/>
      <c r="AD295" s="763"/>
      <c r="AE295" s="763"/>
      <c r="AF295" s="763"/>
      <c r="AG295" s="765"/>
      <c r="AH295" s="284"/>
    </row>
    <row r="296" spans="2:34" ht="39.75" customHeight="1" x14ac:dyDescent="0.25">
      <c r="B296" s="281"/>
      <c r="C296" s="597"/>
      <c r="D296" s="603"/>
      <c r="E296" s="615"/>
      <c r="F296" s="617"/>
      <c r="G296" s="639"/>
      <c r="H296" s="516"/>
      <c r="I296" s="588"/>
      <c r="J296" s="561"/>
      <c r="K296" s="315" t="s">
        <v>217</v>
      </c>
      <c r="L296" s="342" t="s">
        <v>469</v>
      </c>
      <c r="M296" s="573"/>
      <c r="N296" s="573"/>
      <c r="O296" s="577"/>
      <c r="P296" s="309"/>
      <c r="T296" s="282"/>
      <c r="U296" s="767"/>
      <c r="V296" s="763"/>
      <c r="W296" s="763"/>
      <c r="X296" s="763"/>
      <c r="Y296" s="763"/>
      <c r="Z296" s="763"/>
      <c r="AA296" s="763"/>
      <c r="AB296" s="763"/>
      <c r="AC296" s="763"/>
      <c r="AD296" s="763"/>
      <c r="AE296" s="763"/>
      <c r="AF296" s="763"/>
      <c r="AG296" s="765"/>
      <c r="AH296" s="284"/>
    </row>
    <row r="297" spans="2:34" ht="39.75" customHeight="1" x14ac:dyDescent="0.25">
      <c r="B297" s="281"/>
      <c r="C297" s="597"/>
      <c r="D297" s="603"/>
      <c r="E297" s="615"/>
      <c r="F297" s="617"/>
      <c r="G297" s="639"/>
      <c r="H297" s="516"/>
      <c r="I297" s="588"/>
      <c r="J297" s="561"/>
      <c r="K297" s="315" t="s">
        <v>241</v>
      </c>
      <c r="L297" s="342" t="s">
        <v>470</v>
      </c>
      <c r="M297" s="573"/>
      <c r="N297" s="573"/>
      <c r="O297" s="577"/>
      <c r="P297" s="309"/>
      <c r="T297" s="282"/>
      <c r="U297" s="767"/>
      <c r="V297" s="763"/>
      <c r="W297" s="763"/>
      <c r="X297" s="763"/>
      <c r="Y297" s="763"/>
      <c r="Z297" s="763"/>
      <c r="AA297" s="763"/>
      <c r="AB297" s="763"/>
      <c r="AC297" s="763"/>
      <c r="AD297" s="763"/>
      <c r="AE297" s="763"/>
      <c r="AF297" s="763"/>
      <c r="AG297" s="765"/>
      <c r="AH297" s="284"/>
    </row>
    <row r="298" spans="2:34" ht="39.75" customHeight="1" x14ac:dyDescent="0.25">
      <c r="B298" s="281"/>
      <c r="C298" s="597"/>
      <c r="D298" s="603"/>
      <c r="E298" s="615"/>
      <c r="F298" s="617"/>
      <c r="G298" s="640"/>
      <c r="H298" s="517"/>
      <c r="I298" s="590"/>
      <c r="J298" s="562"/>
      <c r="K298" s="315" t="s">
        <v>243</v>
      </c>
      <c r="L298" s="342" t="s">
        <v>471</v>
      </c>
      <c r="M298" s="580"/>
      <c r="N298" s="580"/>
      <c r="O298" s="583"/>
      <c r="P298" s="309"/>
      <c r="T298" s="282"/>
      <c r="U298" s="767"/>
      <c r="V298" s="763"/>
      <c r="W298" s="763"/>
      <c r="X298" s="763"/>
      <c r="Y298" s="763"/>
      <c r="Z298" s="763"/>
      <c r="AA298" s="763"/>
      <c r="AB298" s="763"/>
      <c r="AC298" s="763"/>
      <c r="AD298" s="763"/>
      <c r="AE298" s="763"/>
      <c r="AF298" s="763"/>
      <c r="AG298" s="765"/>
      <c r="AH298" s="284"/>
    </row>
    <row r="299" spans="2:34" ht="39.75" customHeight="1" x14ac:dyDescent="0.25">
      <c r="B299" s="281"/>
      <c r="C299" s="597"/>
      <c r="D299" s="603"/>
      <c r="E299" s="615"/>
      <c r="F299" s="617"/>
      <c r="G299" s="322"/>
      <c r="H299" s="535" t="s">
        <v>29</v>
      </c>
      <c r="I299" s="536"/>
      <c r="J299" s="536"/>
      <c r="K299" s="357"/>
      <c r="L299" s="344"/>
      <c r="M299" s="358"/>
      <c r="N299" s="359"/>
      <c r="O299" s="360"/>
      <c r="P299" s="361"/>
      <c r="T299" s="282"/>
      <c r="U299" s="326"/>
      <c r="V299" s="327"/>
      <c r="W299" s="327"/>
      <c r="X299" s="327"/>
      <c r="Y299" s="327"/>
      <c r="Z299" s="327"/>
      <c r="AA299" s="327"/>
      <c r="AB299" s="327"/>
      <c r="AC299" s="327"/>
      <c r="AD299" s="327"/>
      <c r="AE299" s="327"/>
      <c r="AF299" s="327"/>
      <c r="AG299" s="328"/>
      <c r="AH299" s="284"/>
    </row>
    <row r="300" spans="2:34" ht="39.75" customHeight="1" x14ac:dyDescent="0.25">
      <c r="B300" s="281"/>
      <c r="C300" s="597"/>
      <c r="D300" s="603"/>
      <c r="E300" s="615"/>
      <c r="F300" s="617"/>
      <c r="G300" s="638"/>
      <c r="H300" s="515" t="s">
        <v>1043</v>
      </c>
      <c r="I300" s="672" t="s">
        <v>30</v>
      </c>
      <c r="J300" s="560" t="s">
        <v>90</v>
      </c>
      <c r="K300" s="315" t="s">
        <v>215</v>
      </c>
      <c r="L300" s="343" t="s">
        <v>472</v>
      </c>
      <c r="M300" s="584" t="s">
        <v>146</v>
      </c>
      <c r="N300" s="585">
        <v>100</v>
      </c>
      <c r="O300" s="576"/>
      <c r="P300" s="309"/>
      <c r="T300" s="282"/>
      <c r="U300" s="766"/>
      <c r="V300" s="768"/>
      <c r="W300" s="768"/>
      <c r="X300" s="768"/>
      <c r="Y300" s="768"/>
      <c r="Z300" s="768">
        <f>IF($N$300="","",$N$300)</f>
        <v>100</v>
      </c>
      <c r="AA300" s="768"/>
      <c r="AB300" s="768">
        <f>IF($N$300="","",$N$300)</f>
        <v>100</v>
      </c>
      <c r="AC300" s="768"/>
      <c r="AD300" s="768"/>
      <c r="AE300" s="768"/>
      <c r="AF300" s="768"/>
      <c r="AG300" s="769"/>
      <c r="AH300" s="284"/>
    </row>
    <row r="301" spans="2:34" ht="39.75" customHeight="1" x14ac:dyDescent="0.25">
      <c r="B301" s="281"/>
      <c r="C301" s="597"/>
      <c r="D301" s="603"/>
      <c r="E301" s="615"/>
      <c r="F301" s="617"/>
      <c r="G301" s="639"/>
      <c r="H301" s="516"/>
      <c r="I301" s="588"/>
      <c r="J301" s="561"/>
      <c r="K301" s="315" t="s">
        <v>216</v>
      </c>
      <c r="L301" s="343" t="s">
        <v>473</v>
      </c>
      <c r="M301" s="573"/>
      <c r="N301" s="573"/>
      <c r="O301" s="577"/>
      <c r="P301" s="309"/>
      <c r="T301" s="282"/>
      <c r="U301" s="767"/>
      <c r="V301" s="763"/>
      <c r="W301" s="763"/>
      <c r="X301" s="763"/>
      <c r="Y301" s="763"/>
      <c r="Z301" s="763"/>
      <c r="AA301" s="763"/>
      <c r="AB301" s="763"/>
      <c r="AC301" s="763"/>
      <c r="AD301" s="763"/>
      <c r="AE301" s="763"/>
      <c r="AF301" s="763"/>
      <c r="AG301" s="765"/>
      <c r="AH301" s="284"/>
    </row>
    <row r="302" spans="2:34" ht="39.75" customHeight="1" x14ac:dyDescent="0.25">
      <c r="B302" s="281"/>
      <c r="C302" s="597"/>
      <c r="D302" s="603"/>
      <c r="E302" s="615"/>
      <c r="F302" s="617"/>
      <c r="G302" s="639"/>
      <c r="H302" s="516"/>
      <c r="I302" s="588"/>
      <c r="J302" s="561"/>
      <c r="K302" s="315" t="s">
        <v>217</v>
      </c>
      <c r="L302" s="342" t="s">
        <v>474</v>
      </c>
      <c r="M302" s="573"/>
      <c r="N302" s="573"/>
      <c r="O302" s="577"/>
      <c r="P302" s="309"/>
      <c r="T302" s="282"/>
      <c r="U302" s="767"/>
      <c r="V302" s="763"/>
      <c r="W302" s="763"/>
      <c r="X302" s="763"/>
      <c r="Y302" s="763"/>
      <c r="Z302" s="763"/>
      <c r="AA302" s="763"/>
      <c r="AB302" s="763"/>
      <c r="AC302" s="763"/>
      <c r="AD302" s="763"/>
      <c r="AE302" s="763"/>
      <c r="AF302" s="763"/>
      <c r="AG302" s="765"/>
      <c r="AH302" s="284"/>
    </row>
    <row r="303" spans="2:34" ht="39.75" customHeight="1" x14ac:dyDescent="0.25">
      <c r="B303" s="281"/>
      <c r="C303" s="597"/>
      <c r="D303" s="603"/>
      <c r="E303" s="615"/>
      <c r="F303" s="617"/>
      <c r="G303" s="639"/>
      <c r="H303" s="516"/>
      <c r="I303" s="588"/>
      <c r="J303" s="561"/>
      <c r="K303" s="315" t="s">
        <v>241</v>
      </c>
      <c r="L303" s="342" t="s">
        <v>475</v>
      </c>
      <c r="M303" s="573"/>
      <c r="N303" s="573"/>
      <c r="O303" s="577"/>
      <c r="P303" s="309"/>
      <c r="T303" s="282"/>
      <c r="U303" s="767"/>
      <c r="V303" s="763"/>
      <c r="W303" s="763"/>
      <c r="X303" s="763"/>
      <c r="Y303" s="763"/>
      <c r="Z303" s="763"/>
      <c r="AA303" s="763"/>
      <c r="AB303" s="763"/>
      <c r="AC303" s="763"/>
      <c r="AD303" s="763"/>
      <c r="AE303" s="763"/>
      <c r="AF303" s="763"/>
      <c r="AG303" s="765"/>
      <c r="AH303" s="284"/>
    </row>
    <row r="304" spans="2:34" ht="39.75" customHeight="1" x14ac:dyDescent="0.25">
      <c r="B304" s="281"/>
      <c r="C304" s="597"/>
      <c r="D304" s="603"/>
      <c r="E304" s="615"/>
      <c r="F304" s="617"/>
      <c r="G304" s="640"/>
      <c r="H304" s="517"/>
      <c r="I304" s="590"/>
      <c r="J304" s="562"/>
      <c r="K304" s="315" t="s">
        <v>243</v>
      </c>
      <c r="L304" s="342" t="s">
        <v>476</v>
      </c>
      <c r="M304" s="580"/>
      <c r="N304" s="580"/>
      <c r="O304" s="583"/>
      <c r="P304" s="309"/>
      <c r="T304" s="282"/>
      <c r="U304" s="767"/>
      <c r="V304" s="763"/>
      <c r="W304" s="763"/>
      <c r="X304" s="763"/>
      <c r="Y304" s="763"/>
      <c r="Z304" s="763"/>
      <c r="AA304" s="763"/>
      <c r="AB304" s="763"/>
      <c r="AC304" s="763"/>
      <c r="AD304" s="763"/>
      <c r="AE304" s="763"/>
      <c r="AF304" s="763"/>
      <c r="AG304" s="765"/>
      <c r="AH304" s="284"/>
    </row>
    <row r="305" spans="2:34" ht="39.75" customHeight="1" x14ac:dyDescent="0.25">
      <c r="B305" s="281"/>
      <c r="C305" s="597"/>
      <c r="D305" s="603"/>
      <c r="E305" s="615"/>
      <c r="F305" s="617"/>
      <c r="G305" s="638"/>
      <c r="H305" s="515" t="s">
        <v>1044</v>
      </c>
      <c r="I305" s="672" t="s">
        <v>31</v>
      </c>
      <c r="J305" s="560" t="s">
        <v>90</v>
      </c>
      <c r="K305" s="315" t="s">
        <v>215</v>
      </c>
      <c r="L305" s="343" t="s">
        <v>472</v>
      </c>
      <c r="M305" s="584" t="s">
        <v>146</v>
      </c>
      <c r="N305" s="585">
        <v>100</v>
      </c>
      <c r="O305" s="576"/>
      <c r="P305" s="309"/>
      <c r="T305" s="282"/>
      <c r="U305" s="766"/>
      <c r="V305" s="768"/>
      <c r="W305" s="768"/>
      <c r="X305" s="768"/>
      <c r="Y305" s="768"/>
      <c r="Z305" s="768"/>
      <c r="AA305" s="768">
        <f>IF($N$305="","",$N$305)</f>
        <v>100</v>
      </c>
      <c r="AB305" s="768">
        <f>IF($N$305="","",$N$305)</f>
        <v>100</v>
      </c>
      <c r="AC305" s="768"/>
      <c r="AD305" s="768"/>
      <c r="AE305" s="768"/>
      <c r="AF305" s="768"/>
      <c r="AG305" s="769"/>
      <c r="AH305" s="284"/>
    </row>
    <row r="306" spans="2:34" ht="39.75" customHeight="1" x14ac:dyDescent="0.25">
      <c r="B306" s="281"/>
      <c r="C306" s="597"/>
      <c r="D306" s="603"/>
      <c r="E306" s="615"/>
      <c r="F306" s="617"/>
      <c r="G306" s="639"/>
      <c r="H306" s="516"/>
      <c r="I306" s="588"/>
      <c r="J306" s="561"/>
      <c r="K306" s="315" t="s">
        <v>216</v>
      </c>
      <c r="L306" s="343" t="s">
        <v>473</v>
      </c>
      <c r="M306" s="573"/>
      <c r="N306" s="573"/>
      <c r="O306" s="577"/>
      <c r="P306" s="309"/>
      <c r="T306" s="282"/>
      <c r="U306" s="767"/>
      <c r="V306" s="763"/>
      <c r="W306" s="763"/>
      <c r="X306" s="763"/>
      <c r="Y306" s="763"/>
      <c r="Z306" s="763"/>
      <c r="AA306" s="763"/>
      <c r="AB306" s="763"/>
      <c r="AC306" s="763"/>
      <c r="AD306" s="763"/>
      <c r="AE306" s="763"/>
      <c r="AF306" s="763"/>
      <c r="AG306" s="765"/>
      <c r="AH306" s="284"/>
    </row>
    <row r="307" spans="2:34" ht="39.75" customHeight="1" x14ac:dyDescent="0.25">
      <c r="B307" s="281"/>
      <c r="C307" s="597"/>
      <c r="D307" s="603"/>
      <c r="E307" s="615"/>
      <c r="F307" s="617"/>
      <c r="G307" s="639"/>
      <c r="H307" s="516"/>
      <c r="I307" s="588"/>
      <c r="J307" s="561"/>
      <c r="K307" s="315" t="s">
        <v>217</v>
      </c>
      <c r="L307" s="342" t="s">
        <v>477</v>
      </c>
      <c r="M307" s="573"/>
      <c r="N307" s="573"/>
      <c r="O307" s="577"/>
      <c r="P307" s="309"/>
      <c r="T307" s="282"/>
      <c r="U307" s="767"/>
      <c r="V307" s="763"/>
      <c r="W307" s="763"/>
      <c r="X307" s="763"/>
      <c r="Y307" s="763"/>
      <c r="Z307" s="763"/>
      <c r="AA307" s="763"/>
      <c r="AB307" s="763"/>
      <c r="AC307" s="763"/>
      <c r="AD307" s="763"/>
      <c r="AE307" s="763"/>
      <c r="AF307" s="763"/>
      <c r="AG307" s="765"/>
      <c r="AH307" s="284"/>
    </row>
    <row r="308" spans="2:34" ht="39.75" customHeight="1" x14ac:dyDescent="0.25">
      <c r="B308" s="281"/>
      <c r="C308" s="597"/>
      <c r="D308" s="603"/>
      <c r="E308" s="615"/>
      <c r="F308" s="617"/>
      <c r="G308" s="639"/>
      <c r="H308" s="516"/>
      <c r="I308" s="588"/>
      <c r="J308" s="561"/>
      <c r="K308" s="315" t="s">
        <v>241</v>
      </c>
      <c r="L308" s="342" t="s">
        <v>478</v>
      </c>
      <c r="M308" s="573"/>
      <c r="N308" s="573"/>
      <c r="O308" s="577"/>
      <c r="P308" s="309"/>
      <c r="T308" s="282"/>
      <c r="U308" s="767"/>
      <c r="V308" s="763"/>
      <c r="W308" s="763"/>
      <c r="X308" s="763"/>
      <c r="Y308" s="763"/>
      <c r="Z308" s="763"/>
      <c r="AA308" s="763"/>
      <c r="AB308" s="763"/>
      <c r="AC308" s="763"/>
      <c r="AD308" s="763"/>
      <c r="AE308" s="763"/>
      <c r="AF308" s="763"/>
      <c r="AG308" s="765"/>
      <c r="AH308" s="284"/>
    </row>
    <row r="309" spans="2:34" ht="39.75" customHeight="1" x14ac:dyDescent="0.25">
      <c r="B309" s="281"/>
      <c r="C309" s="597"/>
      <c r="D309" s="603"/>
      <c r="E309" s="615"/>
      <c r="F309" s="617"/>
      <c r="G309" s="640"/>
      <c r="H309" s="517"/>
      <c r="I309" s="590"/>
      <c r="J309" s="562"/>
      <c r="K309" s="315" t="s">
        <v>243</v>
      </c>
      <c r="L309" s="342" t="s">
        <v>479</v>
      </c>
      <c r="M309" s="580"/>
      <c r="N309" s="580"/>
      <c r="O309" s="583"/>
      <c r="P309" s="309"/>
      <c r="T309" s="282"/>
      <c r="U309" s="767"/>
      <c r="V309" s="763"/>
      <c r="W309" s="763"/>
      <c r="X309" s="763"/>
      <c r="Y309" s="763"/>
      <c r="Z309" s="763"/>
      <c r="AA309" s="763"/>
      <c r="AB309" s="763"/>
      <c r="AC309" s="763"/>
      <c r="AD309" s="763"/>
      <c r="AE309" s="763"/>
      <c r="AF309" s="763"/>
      <c r="AG309" s="765"/>
      <c r="AH309" s="284"/>
    </row>
    <row r="310" spans="2:34" ht="39.75" customHeight="1" x14ac:dyDescent="0.25">
      <c r="B310" s="281"/>
      <c r="C310" s="597"/>
      <c r="D310" s="603"/>
      <c r="E310" s="615"/>
      <c r="F310" s="617"/>
      <c r="G310" s="638"/>
      <c r="H310" s="515" t="s">
        <v>1045</v>
      </c>
      <c r="I310" s="674" t="s">
        <v>32</v>
      </c>
      <c r="J310" s="560" t="s">
        <v>90</v>
      </c>
      <c r="K310" s="315" t="s">
        <v>215</v>
      </c>
      <c r="L310" s="343" t="s">
        <v>472</v>
      </c>
      <c r="M310" s="584" t="s">
        <v>146</v>
      </c>
      <c r="N310" s="585">
        <v>90</v>
      </c>
      <c r="O310" s="636"/>
      <c r="P310" s="309"/>
      <c r="T310" s="282"/>
      <c r="U310" s="766"/>
      <c r="V310" s="768"/>
      <c r="W310" s="768"/>
      <c r="X310" s="768"/>
      <c r="Y310" s="768"/>
      <c r="Z310" s="768"/>
      <c r="AA310" s="768"/>
      <c r="AB310" s="768">
        <f>IF($N$310="","",$N$310)</f>
        <v>90</v>
      </c>
      <c r="AC310" s="768"/>
      <c r="AD310" s="768"/>
      <c r="AE310" s="768"/>
      <c r="AF310" s="768"/>
      <c r="AG310" s="769"/>
      <c r="AH310" s="284"/>
    </row>
    <row r="311" spans="2:34" ht="39.75" customHeight="1" x14ac:dyDescent="0.25">
      <c r="B311" s="281"/>
      <c r="C311" s="597"/>
      <c r="D311" s="603"/>
      <c r="E311" s="615"/>
      <c r="F311" s="617"/>
      <c r="G311" s="639"/>
      <c r="H311" s="516"/>
      <c r="I311" s="675"/>
      <c r="J311" s="561"/>
      <c r="K311" s="315" t="s">
        <v>216</v>
      </c>
      <c r="L311" s="343" t="s">
        <v>473</v>
      </c>
      <c r="M311" s="573"/>
      <c r="N311" s="573"/>
      <c r="O311" s="577"/>
      <c r="P311" s="309"/>
      <c r="T311" s="282"/>
      <c r="U311" s="767"/>
      <c r="V311" s="763"/>
      <c r="W311" s="763"/>
      <c r="X311" s="763"/>
      <c r="Y311" s="763"/>
      <c r="Z311" s="763"/>
      <c r="AA311" s="763"/>
      <c r="AB311" s="763"/>
      <c r="AC311" s="763"/>
      <c r="AD311" s="763"/>
      <c r="AE311" s="763"/>
      <c r="AF311" s="763"/>
      <c r="AG311" s="765"/>
      <c r="AH311" s="284"/>
    </row>
    <row r="312" spans="2:34" ht="39.75" customHeight="1" x14ac:dyDescent="0.25">
      <c r="B312" s="281"/>
      <c r="C312" s="597"/>
      <c r="D312" s="603"/>
      <c r="E312" s="615"/>
      <c r="F312" s="617"/>
      <c r="G312" s="639"/>
      <c r="H312" s="516"/>
      <c r="I312" s="675"/>
      <c r="J312" s="561"/>
      <c r="K312" s="315" t="s">
        <v>217</v>
      </c>
      <c r="L312" s="342" t="s">
        <v>480</v>
      </c>
      <c r="M312" s="573"/>
      <c r="N312" s="573"/>
      <c r="O312" s="577"/>
      <c r="P312" s="309"/>
      <c r="T312" s="282"/>
      <c r="U312" s="767"/>
      <c r="V312" s="763"/>
      <c r="W312" s="763"/>
      <c r="X312" s="763"/>
      <c r="Y312" s="763"/>
      <c r="Z312" s="763"/>
      <c r="AA312" s="763"/>
      <c r="AB312" s="763"/>
      <c r="AC312" s="763"/>
      <c r="AD312" s="763"/>
      <c r="AE312" s="763"/>
      <c r="AF312" s="763"/>
      <c r="AG312" s="765"/>
      <c r="AH312" s="284"/>
    </row>
    <row r="313" spans="2:34" ht="39.75" customHeight="1" x14ac:dyDescent="0.25">
      <c r="B313" s="281"/>
      <c r="C313" s="597"/>
      <c r="D313" s="603"/>
      <c r="E313" s="615"/>
      <c r="F313" s="617"/>
      <c r="G313" s="639"/>
      <c r="H313" s="516"/>
      <c r="I313" s="675"/>
      <c r="J313" s="561"/>
      <c r="K313" s="315" t="s">
        <v>241</v>
      </c>
      <c r="L313" s="342" t="s">
        <v>481</v>
      </c>
      <c r="M313" s="573"/>
      <c r="N313" s="573"/>
      <c r="O313" s="577"/>
      <c r="P313" s="309"/>
      <c r="T313" s="282"/>
      <c r="U313" s="767"/>
      <c r="V313" s="763"/>
      <c r="W313" s="763"/>
      <c r="X313" s="763"/>
      <c r="Y313" s="763"/>
      <c r="Z313" s="763"/>
      <c r="AA313" s="763"/>
      <c r="AB313" s="763"/>
      <c r="AC313" s="763"/>
      <c r="AD313" s="763"/>
      <c r="AE313" s="763"/>
      <c r="AF313" s="763"/>
      <c r="AG313" s="765"/>
      <c r="AH313" s="284"/>
    </row>
    <row r="314" spans="2:34" ht="39.75" customHeight="1" x14ac:dyDescent="0.25">
      <c r="B314" s="281"/>
      <c r="C314" s="597"/>
      <c r="D314" s="603"/>
      <c r="E314" s="615"/>
      <c r="F314" s="617"/>
      <c r="G314" s="640"/>
      <c r="H314" s="517"/>
      <c r="I314" s="676"/>
      <c r="J314" s="562"/>
      <c r="K314" s="315" t="s">
        <v>243</v>
      </c>
      <c r="L314" s="342" t="s">
        <v>482</v>
      </c>
      <c r="M314" s="580"/>
      <c r="N314" s="580"/>
      <c r="O314" s="583"/>
      <c r="P314" s="309"/>
      <c r="T314" s="282"/>
      <c r="U314" s="767"/>
      <c r="V314" s="763"/>
      <c r="W314" s="763"/>
      <c r="X314" s="763"/>
      <c r="Y314" s="763"/>
      <c r="Z314" s="763"/>
      <c r="AA314" s="763"/>
      <c r="AB314" s="763"/>
      <c r="AC314" s="763"/>
      <c r="AD314" s="763"/>
      <c r="AE314" s="763"/>
      <c r="AF314" s="763"/>
      <c r="AG314" s="765"/>
      <c r="AH314" s="284"/>
    </row>
    <row r="315" spans="2:34" ht="39.75" customHeight="1" x14ac:dyDescent="0.25">
      <c r="B315" s="281"/>
      <c r="C315" s="597"/>
      <c r="D315" s="603"/>
      <c r="E315" s="615"/>
      <c r="F315" s="617"/>
      <c r="G315" s="638"/>
      <c r="H315" s="515" t="s">
        <v>1046</v>
      </c>
      <c r="I315" s="672" t="s">
        <v>33</v>
      </c>
      <c r="J315" s="560" t="s">
        <v>90</v>
      </c>
      <c r="K315" s="315" t="s">
        <v>215</v>
      </c>
      <c r="L315" s="343" t="s">
        <v>472</v>
      </c>
      <c r="M315" s="584" t="s">
        <v>146</v>
      </c>
      <c r="N315" s="585">
        <v>100</v>
      </c>
      <c r="O315" s="576"/>
      <c r="P315" s="309"/>
      <c r="T315" s="282"/>
      <c r="U315" s="766"/>
      <c r="V315" s="768"/>
      <c r="W315" s="768"/>
      <c r="X315" s="768"/>
      <c r="Y315" s="768"/>
      <c r="Z315" s="768"/>
      <c r="AA315" s="768"/>
      <c r="AB315" s="768">
        <f>IF($N$315="","",$N$315)</f>
        <v>100</v>
      </c>
      <c r="AC315" s="768"/>
      <c r="AD315" s="768"/>
      <c r="AE315" s="768"/>
      <c r="AF315" s="768"/>
      <c r="AG315" s="769"/>
      <c r="AH315" s="284"/>
    </row>
    <row r="316" spans="2:34" ht="39.75" customHeight="1" x14ac:dyDescent="0.25">
      <c r="B316" s="281"/>
      <c r="C316" s="597"/>
      <c r="D316" s="603"/>
      <c r="E316" s="615"/>
      <c r="F316" s="617"/>
      <c r="G316" s="639"/>
      <c r="H316" s="516"/>
      <c r="I316" s="588"/>
      <c r="J316" s="561"/>
      <c r="K316" s="315" t="s">
        <v>216</v>
      </c>
      <c r="L316" s="343" t="s">
        <v>473</v>
      </c>
      <c r="M316" s="573"/>
      <c r="N316" s="573"/>
      <c r="O316" s="577"/>
      <c r="P316" s="309"/>
      <c r="T316" s="282"/>
      <c r="U316" s="767"/>
      <c r="V316" s="763"/>
      <c r="W316" s="763"/>
      <c r="X316" s="763"/>
      <c r="Y316" s="763"/>
      <c r="Z316" s="763"/>
      <c r="AA316" s="763"/>
      <c r="AB316" s="763"/>
      <c r="AC316" s="763"/>
      <c r="AD316" s="763"/>
      <c r="AE316" s="763"/>
      <c r="AF316" s="763"/>
      <c r="AG316" s="765"/>
      <c r="AH316" s="284"/>
    </row>
    <row r="317" spans="2:34" ht="39.75" customHeight="1" x14ac:dyDescent="0.25">
      <c r="B317" s="281"/>
      <c r="C317" s="597"/>
      <c r="D317" s="603"/>
      <c r="E317" s="615"/>
      <c r="F317" s="617"/>
      <c r="G317" s="639"/>
      <c r="H317" s="516"/>
      <c r="I317" s="588"/>
      <c r="J317" s="561"/>
      <c r="K317" s="315" t="s">
        <v>217</v>
      </c>
      <c r="L317" s="342" t="s">
        <v>483</v>
      </c>
      <c r="M317" s="573"/>
      <c r="N317" s="573"/>
      <c r="O317" s="577"/>
      <c r="P317" s="309"/>
      <c r="T317" s="282"/>
      <c r="U317" s="767"/>
      <c r="V317" s="763"/>
      <c r="W317" s="763"/>
      <c r="X317" s="763"/>
      <c r="Y317" s="763"/>
      <c r="Z317" s="763"/>
      <c r="AA317" s="763"/>
      <c r="AB317" s="763"/>
      <c r="AC317" s="763"/>
      <c r="AD317" s="763"/>
      <c r="AE317" s="763"/>
      <c r="AF317" s="763"/>
      <c r="AG317" s="765"/>
      <c r="AH317" s="284"/>
    </row>
    <row r="318" spans="2:34" ht="39.75" customHeight="1" x14ac:dyDescent="0.25">
      <c r="B318" s="281"/>
      <c r="C318" s="597"/>
      <c r="D318" s="603"/>
      <c r="E318" s="615"/>
      <c r="F318" s="617"/>
      <c r="G318" s="639"/>
      <c r="H318" s="516"/>
      <c r="I318" s="588"/>
      <c r="J318" s="561"/>
      <c r="K318" s="315" t="s">
        <v>241</v>
      </c>
      <c r="L318" s="342" t="s">
        <v>484</v>
      </c>
      <c r="M318" s="573"/>
      <c r="N318" s="573"/>
      <c r="O318" s="577"/>
      <c r="P318" s="309"/>
      <c r="T318" s="282"/>
      <c r="U318" s="767"/>
      <c r="V318" s="763"/>
      <c r="W318" s="763"/>
      <c r="X318" s="763"/>
      <c r="Y318" s="763"/>
      <c r="Z318" s="763"/>
      <c r="AA318" s="763"/>
      <c r="AB318" s="763"/>
      <c r="AC318" s="763"/>
      <c r="AD318" s="763"/>
      <c r="AE318" s="763"/>
      <c r="AF318" s="763"/>
      <c r="AG318" s="765"/>
      <c r="AH318" s="284"/>
    </row>
    <row r="319" spans="2:34" ht="39.75" customHeight="1" x14ac:dyDescent="0.25">
      <c r="B319" s="281"/>
      <c r="C319" s="597"/>
      <c r="D319" s="603"/>
      <c r="E319" s="615"/>
      <c r="F319" s="617"/>
      <c r="G319" s="640"/>
      <c r="H319" s="517"/>
      <c r="I319" s="590"/>
      <c r="J319" s="562"/>
      <c r="K319" s="315" t="s">
        <v>243</v>
      </c>
      <c r="L319" s="342" t="s">
        <v>485</v>
      </c>
      <c r="M319" s="580"/>
      <c r="N319" s="580"/>
      <c r="O319" s="583"/>
      <c r="P319" s="309"/>
      <c r="T319" s="282"/>
      <c r="U319" s="767"/>
      <c r="V319" s="763"/>
      <c r="W319" s="763"/>
      <c r="X319" s="763"/>
      <c r="Y319" s="763"/>
      <c r="Z319" s="763"/>
      <c r="AA319" s="763"/>
      <c r="AB319" s="763"/>
      <c r="AC319" s="763"/>
      <c r="AD319" s="763"/>
      <c r="AE319" s="763"/>
      <c r="AF319" s="763"/>
      <c r="AG319" s="765"/>
      <c r="AH319" s="284"/>
    </row>
    <row r="320" spans="2:34" ht="39.75" customHeight="1" x14ac:dyDescent="0.25">
      <c r="B320" s="281"/>
      <c r="C320" s="597"/>
      <c r="D320" s="603"/>
      <c r="E320" s="615"/>
      <c r="F320" s="617"/>
      <c r="G320" s="638"/>
      <c r="H320" s="515" t="s">
        <v>1047</v>
      </c>
      <c r="I320" s="672" t="s">
        <v>34</v>
      </c>
      <c r="J320" s="560" t="s">
        <v>90</v>
      </c>
      <c r="K320" s="315" t="s">
        <v>215</v>
      </c>
      <c r="L320" s="343" t="s">
        <v>472</v>
      </c>
      <c r="M320" s="584" t="s">
        <v>146</v>
      </c>
      <c r="N320" s="585">
        <v>100</v>
      </c>
      <c r="O320" s="576"/>
      <c r="P320" s="309"/>
      <c r="T320" s="282"/>
      <c r="U320" s="766"/>
      <c r="V320" s="768"/>
      <c r="W320" s="768"/>
      <c r="X320" s="768"/>
      <c r="Y320" s="768"/>
      <c r="Z320" s="768"/>
      <c r="AA320" s="768">
        <f>IF($N$320="","",$N$320)</f>
        <v>100</v>
      </c>
      <c r="AB320" s="768">
        <f>IF($N$320="","",$N$320)</f>
        <v>100</v>
      </c>
      <c r="AC320" s="768"/>
      <c r="AD320" s="768">
        <f>IF($N$320="","",$N$320)</f>
        <v>100</v>
      </c>
      <c r="AE320" s="768"/>
      <c r="AF320" s="768"/>
      <c r="AG320" s="769"/>
      <c r="AH320" s="284"/>
    </row>
    <row r="321" spans="2:34" ht="39.75" customHeight="1" x14ac:dyDescent="0.25">
      <c r="B321" s="281"/>
      <c r="C321" s="597"/>
      <c r="D321" s="603"/>
      <c r="E321" s="615"/>
      <c r="F321" s="617"/>
      <c r="G321" s="639"/>
      <c r="H321" s="516"/>
      <c r="I321" s="588"/>
      <c r="J321" s="561"/>
      <c r="K321" s="315" t="s">
        <v>216</v>
      </c>
      <c r="L321" s="343" t="s">
        <v>473</v>
      </c>
      <c r="M321" s="573"/>
      <c r="N321" s="573"/>
      <c r="O321" s="577"/>
      <c r="P321" s="309"/>
      <c r="T321" s="282"/>
      <c r="U321" s="767"/>
      <c r="V321" s="763"/>
      <c r="W321" s="763"/>
      <c r="X321" s="763"/>
      <c r="Y321" s="763"/>
      <c r="Z321" s="763"/>
      <c r="AA321" s="763"/>
      <c r="AB321" s="763"/>
      <c r="AC321" s="763"/>
      <c r="AD321" s="763"/>
      <c r="AE321" s="763"/>
      <c r="AF321" s="763"/>
      <c r="AG321" s="765"/>
      <c r="AH321" s="284"/>
    </row>
    <row r="322" spans="2:34" ht="39.75" customHeight="1" x14ac:dyDescent="0.25">
      <c r="B322" s="281"/>
      <c r="C322" s="597"/>
      <c r="D322" s="603"/>
      <c r="E322" s="615"/>
      <c r="F322" s="617"/>
      <c r="G322" s="639"/>
      <c r="H322" s="516"/>
      <c r="I322" s="588"/>
      <c r="J322" s="561"/>
      <c r="K322" s="315" t="s">
        <v>217</v>
      </c>
      <c r="L322" s="342" t="s">
        <v>486</v>
      </c>
      <c r="M322" s="573"/>
      <c r="N322" s="573"/>
      <c r="O322" s="577"/>
      <c r="P322" s="309"/>
      <c r="T322" s="282"/>
      <c r="U322" s="767"/>
      <c r="V322" s="763"/>
      <c r="W322" s="763"/>
      <c r="X322" s="763"/>
      <c r="Y322" s="763"/>
      <c r="Z322" s="763"/>
      <c r="AA322" s="763"/>
      <c r="AB322" s="763"/>
      <c r="AC322" s="763"/>
      <c r="AD322" s="763"/>
      <c r="AE322" s="763"/>
      <c r="AF322" s="763"/>
      <c r="AG322" s="765"/>
      <c r="AH322" s="284"/>
    </row>
    <row r="323" spans="2:34" ht="39.75" customHeight="1" x14ac:dyDescent="0.25">
      <c r="B323" s="281"/>
      <c r="C323" s="597"/>
      <c r="D323" s="603"/>
      <c r="E323" s="615"/>
      <c r="F323" s="617"/>
      <c r="G323" s="639"/>
      <c r="H323" s="516"/>
      <c r="I323" s="588"/>
      <c r="J323" s="561"/>
      <c r="K323" s="315" t="s">
        <v>241</v>
      </c>
      <c r="L323" s="342" t="s">
        <v>487</v>
      </c>
      <c r="M323" s="573"/>
      <c r="N323" s="573"/>
      <c r="O323" s="577"/>
      <c r="P323" s="309"/>
      <c r="T323" s="282"/>
      <c r="U323" s="767"/>
      <c r="V323" s="763"/>
      <c r="W323" s="763"/>
      <c r="X323" s="763"/>
      <c r="Y323" s="763"/>
      <c r="Z323" s="763"/>
      <c r="AA323" s="763"/>
      <c r="AB323" s="763"/>
      <c r="AC323" s="763"/>
      <c r="AD323" s="763"/>
      <c r="AE323" s="763"/>
      <c r="AF323" s="763"/>
      <c r="AG323" s="765"/>
      <c r="AH323" s="284"/>
    </row>
    <row r="324" spans="2:34" ht="39.75" customHeight="1" x14ac:dyDescent="0.25">
      <c r="B324" s="281"/>
      <c r="C324" s="597"/>
      <c r="D324" s="603"/>
      <c r="E324" s="615"/>
      <c r="F324" s="617"/>
      <c r="G324" s="640"/>
      <c r="H324" s="517"/>
      <c r="I324" s="590"/>
      <c r="J324" s="562"/>
      <c r="K324" s="315" t="s">
        <v>243</v>
      </c>
      <c r="L324" s="342" t="s">
        <v>488</v>
      </c>
      <c r="M324" s="580"/>
      <c r="N324" s="580"/>
      <c r="O324" s="583"/>
      <c r="P324" s="309"/>
      <c r="T324" s="282"/>
      <c r="U324" s="767"/>
      <c r="V324" s="763"/>
      <c r="W324" s="763"/>
      <c r="X324" s="763"/>
      <c r="Y324" s="763"/>
      <c r="Z324" s="763"/>
      <c r="AA324" s="763"/>
      <c r="AB324" s="763"/>
      <c r="AC324" s="763"/>
      <c r="AD324" s="763"/>
      <c r="AE324" s="763"/>
      <c r="AF324" s="763"/>
      <c r="AG324" s="765"/>
      <c r="AH324" s="284"/>
    </row>
    <row r="325" spans="2:34" ht="39.75" customHeight="1" x14ac:dyDescent="0.25">
      <c r="B325" s="281"/>
      <c r="C325" s="597"/>
      <c r="D325" s="603"/>
      <c r="E325" s="615"/>
      <c r="F325" s="617"/>
      <c r="G325" s="638"/>
      <c r="H325" s="515" t="s">
        <v>1048</v>
      </c>
      <c r="I325" s="672" t="s">
        <v>35</v>
      </c>
      <c r="J325" s="560" t="s">
        <v>90</v>
      </c>
      <c r="K325" s="315" t="s">
        <v>215</v>
      </c>
      <c r="L325" s="343" t="s">
        <v>472</v>
      </c>
      <c r="M325" s="584" t="s">
        <v>146</v>
      </c>
      <c r="N325" s="585">
        <v>100</v>
      </c>
      <c r="O325" s="576"/>
      <c r="P325" s="309"/>
      <c r="T325" s="282"/>
      <c r="U325" s="766"/>
      <c r="V325" s="768"/>
      <c r="W325" s="768"/>
      <c r="X325" s="768"/>
      <c r="Y325" s="768"/>
      <c r="Z325" s="768"/>
      <c r="AA325" s="768"/>
      <c r="AB325" s="768">
        <f>IF($N$325="","",$N$325)</f>
        <v>100</v>
      </c>
      <c r="AC325" s="768"/>
      <c r="AD325" s="768"/>
      <c r="AE325" s="768"/>
      <c r="AF325" s="768"/>
      <c r="AG325" s="769"/>
      <c r="AH325" s="284"/>
    </row>
    <row r="326" spans="2:34" ht="39.75" customHeight="1" x14ac:dyDescent="0.25">
      <c r="B326" s="281"/>
      <c r="C326" s="597"/>
      <c r="D326" s="603"/>
      <c r="E326" s="615"/>
      <c r="F326" s="617"/>
      <c r="G326" s="639"/>
      <c r="H326" s="516"/>
      <c r="I326" s="588"/>
      <c r="J326" s="561"/>
      <c r="K326" s="315" t="s">
        <v>216</v>
      </c>
      <c r="L326" s="343" t="s">
        <v>473</v>
      </c>
      <c r="M326" s="573"/>
      <c r="N326" s="573"/>
      <c r="O326" s="577"/>
      <c r="P326" s="309"/>
      <c r="T326" s="282"/>
      <c r="U326" s="767"/>
      <c r="V326" s="763"/>
      <c r="W326" s="763"/>
      <c r="X326" s="763"/>
      <c r="Y326" s="763"/>
      <c r="Z326" s="763"/>
      <c r="AA326" s="763"/>
      <c r="AB326" s="763"/>
      <c r="AC326" s="763"/>
      <c r="AD326" s="763"/>
      <c r="AE326" s="763"/>
      <c r="AF326" s="763"/>
      <c r="AG326" s="765"/>
      <c r="AH326" s="284"/>
    </row>
    <row r="327" spans="2:34" ht="39.75" customHeight="1" x14ac:dyDescent="0.25">
      <c r="B327" s="281"/>
      <c r="C327" s="597"/>
      <c r="D327" s="603"/>
      <c r="E327" s="615"/>
      <c r="F327" s="617"/>
      <c r="G327" s="639"/>
      <c r="H327" s="516"/>
      <c r="I327" s="588"/>
      <c r="J327" s="561"/>
      <c r="K327" s="315" t="s">
        <v>217</v>
      </c>
      <c r="L327" s="342" t="s">
        <v>489</v>
      </c>
      <c r="M327" s="573"/>
      <c r="N327" s="573"/>
      <c r="O327" s="577"/>
      <c r="P327" s="309"/>
      <c r="T327" s="282"/>
      <c r="U327" s="767"/>
      <c r="V327" s="763"/>
      <c r="W327" s="763"/>
      <c r="X327" s="763"/>
      <c r="Y327" s="763"/>
      <c r="Z327" s="763"/>
      <c r="AA327" s="763"/>
      <c r="AB327" s="763"/>
      <c r="AC327" s="763"/>
      <c r="AD327" s="763"/>
      <c r="AE327" s="763"/>
      <c r="AF327" s="763"/>
      <c r="AG327" s="765"/>
      <c r="AH327" s="284"/>
    </row>
    <row r="328" spans="2:34" ht="39.75" customHeight="1" x14ac:dyDescent="0.25">
      <c r="B328" s="281"/>
      <c r="C328" s="597"/>
      <c r="D328" s="603"/>
      <c r="E328" s="615"/>
      <c r="F328" s="617"/>
      <c r="G328" s="639"/>
      <c r="H328" s="516"/>
      <c r="I328" s="588"/>
      <c r="J328" s="561"/>
      <c r="K328" s="315" t="s">
        <v>241</v>
      </c>
      <c r="L328" s="342" t="s">
        <v>490</v>
      </c>
      <c r="M328" s="573"/>
      <c r="N328" s="573"/>
      <c r="O328" s="577"/>
      <c r="P328" s="309"/>
      <c r="T328" s="282"/>
      <c r="U328" s="767"/>
      <c r="V328" s="763"/>
      <c r="W328" s="763"/>
      <c r="X328" s="763"/>
      <c r="Y328" s="763"/>
      <c r="Z328" s="763"/>
      <c r="AA328" s="763"/>
      <c r="AB328" s="763"/>
      <c r="AC328" s="763"/>
      <c r="AD328" s="763"/>
      <c r="AE328" s="763"/>
      <c r="AF328" s="763"/>
      <c r="AG328" s="765"/>
      <c r="AH328" s="284"/>
    </row>
    <row r="329" spans="2:34" ht="39.75" customHeight="1" x14ac:dyDescent="0.25">
      <c r="B329" s="281"/>
      <c r="C329" s="597"/>
      <c r="D329" s="603"/>
      <c r="E329" s="615"/>
      <c r="F329" s="617"/>
      <c r="G329" s="640"/>
      <c r="H329" s="517"/>
      <c r="I329" s="590"/>
      <c r="J329" s="562"/>
      <c r="K329" s="315" t="s">
        <v>243</v>
      </c>
      <c r="L329" s="342" t="s">
        <v>491</v>
      </c>
      <c r="M329" s="580"/>
      <c r="N329" s="580"/>
      <c r="O329" s="583"/>
      <c r="P329" s="309"/>
      <c r="T329" s="282"/>
      <c r="U329" s="767"/>
      <c r="V329" s="763"/>
      <c r="W329" s="763"/>
      <c r="X329" s="763"/>
      <c r="Y329" s="763"/>
      <c r="Z329" s="763"/>
      <c r="AA329" s="763"/>
      <c r="AB329" s="763"/>
      <c r="AC329" s="763"/>
      <c r="AD329" s="763"/>
      <c r="AE329" s="763"/>
      <c r="AF329" s="763"/>
      <c r="AG329" s="765"/>
      <c r="AH329" s="284"/>
    </row>
    <row r="330" spans="2:34" ht="39.75" customHeight="1" x14ac:dyDescent="0.25">
      <c r="B330" s="281"/>
      <c r="C330" s="597"/>
      <c r="D330" s="603"/>
      <c r="E330" s="615"/>
      <c r="F330" s="617"/>
      <c r="G330" s="638"/>
      <c r="H330" s="515" t="s">
        <v>1049</v>
      </c>
      <c r="I330" s="672" t="s">
        <v>36</v>
      </c>
      <c r="J330" s="560" t="s">
        <v>90</v>
      </c>
      <c r="K330" s="315" t="s">
        <v>215</v>
      </c>
      <c r="L330" s="343" t="s">
        <v>472</v>
      </c>
      <c r="M330" s="584" t="s">
        <v>146</v>
      </c>
      <c r="N330" s="585">
        <v>100</v>
      </c>
      <c r="O330" s="576"/>
      <c r="P330" s="309"/>
      <c r="T330" s="282"/>
      <c r="U330" s="766"/>
      <c r="V330" s="768"/>
      <c r="W330" s="768"/>
      <c r="X330" s="768"/>
      <c r="Y330" s="768"/>
      <c r="Z330" s="768">
        <f t="shared" ref="Z330:AA330" si="4">IF($N$330="","",$N$330)</f>
        <v>100</v>
      </c>
      <c r="AA330" s="768">
        <f t="shared" si="4"/>
        <v>100</v>
      </c>
      <c r="AB330" s="768">
        <f>IF($N$330="","",$N$330)</f>
        <v>100</v>
      </c>
      <c r="AC330" s="768"/>
      <c r="AD330" s="768"/>
      <c r="AE330" s="768">
        <f>IF($N$330="","",$N$330)</f>
        <v>100</v>
      </c>
      <c r="AF330" s="768">
        <f>IF($N$330="","",$N$330)</f>
        <v>100</v>
      </c>
      <c r="AG330" s="769"/>
      <c r="AH330" s="284"/>
    </row>
    <row r="331" spans="2:34" ht="39.75" customHeight="1" x14ac:dyDescent="0.25">
      <c r="B331" s="281"/>
      <c r="C331" s="597"/>
      <c r="D331" s="603"/>
      <c r="E331" s="615"/>
      <c r="F331" s="617"/>
      <c r="G331" s="639"/>
      <c r="H331" s="516"/>
      <c r="I331" s="588"/>
      <c r="J331" s="561"/>
      <c r="K331" s="315" t="s">
        <v>216</v>
      </c>
      <c r="L331" s="343" t="s">
        <v>473</v>
      </c>
      <c r="M331" s="573"/>
      <c r="N331" s="573"/>
      <c r="O331" s="577"/>
      <c r="P331" s="309"/>
      <c r="T331" s="282"/>
      <c r="U331" s="767"/>
      <c r="V331" s="763"/>
      <c r="W331" s="763"/>
      <c r="X331" s="763"/>
      <c r="Y331" s="763"/>
      <c r="Z331" s="763"/>
      <c r="AA331" s="763"/>
      <c r="AB331" s="763"/>
      <c r="AC331" s="763"/>
      <c r="AD331" s="763"/>
      <c r="AE331" s="763"/>
      <c r="AF331" s="763"/>
      <c r="AG331" s="765"/>
      <c r="AH331" s="284"/>
    </row>
    <row r="332" spans="2:34" ht="39.75" customHeight="1" x14ac:dyDescent="0.25">
      <c r="B332" s="281"/>
      <c r="C332" s="597"/>
      <c r="D332" s="603"/>
      <c r="E332" s="615"/>
      <c r="F332" s="617"/>
      <c r="G332" s="639"/>
      <c r="H332" s="516"/>
      <c r="I332" s="588"/>
      <c r="J332" s="561"/>
      <c r="K332" s="315" t="s">
        <v>217</v>
      </c>
      <c r="L332" s="342" t="s">
        <v>492</v>
      </c>
      <c r="M332" s="573"/>
      <c r="N332" s="573"/>
      <c r="O332" s="577"/>
      <c r="P332" s="309"/>
      <c r="T332" s="282"/>
      <c r="U332" s="767"/>
      <c r="V332" s="763"/>
      <c r="W332" s="763"/>
      <c r="X332" s="763"/>
      <c r="Y332" s="763"/>
      <c r="Z332" s="763"/>
      <c r="AA332" s="763"/>
      <c r="AB332" s="763"/>
      <c r="AC332" s="763"/>
      <c r="AD332" s="763"/>
      <c r="AE332" s="763"/>
      <c r="AF332" s="763"/>
      <c r="AG332" s="765"/>
      <c r="AH332" s="284"/>
    </row>
    <row r="333" spans="2:34" ht="39.75" customHeight="1" x14ac:dyDescent="0.25">
      <c r="B333" s="281"/>
      <c r="C333" s="597"/>
      <c r="D333" s="603"/>
      <c r="E333" s="615"/>
      <c r="F333" s="617"/>
      <c r="G333" s="639"/>
      <c r="H333" s="516"/>
      <c r="I333" s="588"/>
      <c r="J333" s="561"/>
      <c r="K333" s="315" t="s">
        <v>241</v>
      </c>
      <c r="L333" s="342" t="s">
        <v>493</v>
      </c>
      <c r="M333" s="573"/>
      <c r="N333" s="573"/>
      <c r="O333" s="577"/>
      <c r="P333" s="309"/>
      <c r="T333" s="282"/>
      <c r="U333" s="767"/>
      <c r="V333" s="763"/>
      <c r="W333" s="763"/>
      <c r="X333" s="763"/>
      <c r="Y333" s="763"/>
      <c r="Z333" s="763"/>
      <c r="AA333" s="763"/>
      <c r="AB333" s="763"/>
      <c r="AC333" s="763"/>
      <c r="AD333" s="763"/>
      <c r="AE333" s="763"/>
      <c r="AF333" s="763"/>
      <c r="AG333" s="765"/>
      <c r="AH333" s="284"/>
    </row>
    <row r="334" spans="2:34" ht="39.75" customHeight="1" x14ac:dyDescent="0.25">
      <c r="B334" s="281"/>
      <c r="C334" s="597"/>
      <c r="D334" s="603"/>
      <c r="E334" s="615"/>
      <c r="F334" s="617"/>
      <c r="G334" s="640"/>
      <c r="H334" s="517"/>
      <c r="I334" s="590"/>
      <c r="J334" s="562"/>
      <c r="K334" s="315" t="s">
        <v>243</v>
      </c>
      <c r="L334" s="342" t="s">
        <v>494</v>
      </c>
      <c r="M334" s="580"/>
      <c r="N334" s="580"/>
      <c r="O334" s="583"/>
      <c r="P334" s="309"/>
      <c r="T334" s="282"/>
      <c r="U334" s="767"/>
      <c r="V334" s="763"/>
      <c r="W334" s="763"/>
      <c r="X334" s="763"/>
      <c r="Y334" s="763"/>
      <c r="Z334" s="763"/>
      <c r="AA334" s="763"/>
      <c r="AB334" s="763"/>
      <c r="AC334" s="763"/>
      <c r="AD334" s="763"/>
      <c r="AE334" s="763"/>
      <c r="AF334" s="763"/>
      <c r="AG334" s="765"/>
      <c r="AH334" s="284"/>
    </row>
    <row r="335" spans="2:34" ht="39.75" customHeight="1" x14ac:dyDescent="0.25">
      <c r="B335" s="281"/>
      <c r="C335" s="597"/>
      <c r="D335" s="603"/>
      <c r="E335" s="615"/>
      <c r="F335" s="617"/>
      <c r="G335" s="638"/>
      <c r="H335" s="515" t="s">
        <v>1050</v>
      </c>
      <c r="I335" s="677" t="s">
        <v>37</v>
      </c>
      <c r="J335" s="560" t="s">
        <v>90</v>
      </c>
      <c r="K335" s="315" t="s">
        <v>215</v>
      </c>
      <c r="L335" s="343" t="s">
        <v>472</v>
      </c>
      <c r="M335" s="584" t="s">
        <v>146</v>
      </c>
      <c r="N335" s="585">
        <v>95</v>
      </c>
      <c r="O335" s="662"/>
      <c r="P335" s="309"/>
      <c r="T335" s="282"/>
      <c r="U335" s="766"/>
      <c r="V335" s="768"/>
      <c r="W335" s="768"/>
      <c r="X335" s="768"/>
      <c r="Y335" s="768"/>
      <c r="Z335" s="768"/>
      <c r="AA335" s="768"/>
      <c r="AB335" s="768">
        <f>IF($N$335="","",$N$335)</f>
        <v>95</v>
      </c>
      <c r="AC335" s="768"/>
      <c r="AD335" s="768"/>
      <c r="AE335" s="768"/>
      <c r="AF335" s="768"/>
      <c r="AG335" s="769"/>
      <c r="AH335" s="284"/>
    </row>
    <row r="336" spans="2:34" ht="39.75" customHeight="1" x14ac:dyDescent="0.25">
      <c r="B336" s="281"/>
      <c r="C336" s="597"/>
      <c r="D336" s="603"/>
      <c r="E336" s="615"/>
      <c r="F336" s="617"/>
      <c r="G336" s="639"/>
      <c r="H336" s="516"/>
      <c r="I336" s="678"/>
      <c r="J336" s="561"/>
      <c r="K336" s="315" t="s">
        <v>216</v>
      </c>
      <c r="L336" s="343" t="s">
        <v>473</v>
      </c>
      <c r="M336" s="573"/>
      <c r="N336" s="573"/>
      <c r="O336" s="663"/>
      <c r="P336" s="309"/>
      <c r="T336" s="282"/>
      <c r="U336" s="767"/>
      <c r="V336" s="763"/>
      <c r="W336" s="763"/>
      <c r="X336" s="763"/>
      <c r="Y336" s="763"/>
      <c r="Z336" s="763"/>
      <c r="AA336" s="763"/>
      <c r="AB336" s="763"/>
      <c r="AC336" s="763"/>
      <c r="AD336" s="763"/>
      <c r="AE336" s="763"/>
      <c r="AF336" s="763"/>
      <c r="AG336" s="765"/>
      <c r="AH336" s="284"/>
    </row>
    <row r="337" spans="2:34" ht="39.75" customHeight="1" x14ac:dyDescent="0.25">
      <c r="B337" s="281"/>
      <c r="C337" s="597"/>
      <c r="D337" s="603"/>
      <c r="E337" s="615"/>
      <c r="F337" s="617"/>
      <c r="G337" s="639"/>
      <c r="H337" s="516"/>
      <c r="I337" s="678"/>
      <c r="J337" s="561"/>
      <c r="K337" s="315" t="s">
        <v>217</v>
      </c>
      <c r="L337" s="342" t="s">
        <v>495</v>
      </c>
      <c r="M337" s="573"/>
      <c r="N337" s="573"/>
      <c r="O337" s="663"/>
      <c r="P337" s="309"/>
      <c r="T337" s="282"/>
      <c r="U337" s="767"/>
      <c r="V337" s="763"/>
      <c r="W337" s="763"/>
      <c r="X337" s="763"/>
      <c r="Y337" s="763"/>
      <c r="Z337" s="763"/>
      <c r="AA337" s="763"/>
      <c r="AB337" s="763"/>
      <c r="AC337" s="763"/>
      <c r="AD337" s="763"/>
      <c r="AE337" s="763"/>
      <c r="AF337" s="763"/>
      <c r="AG337" s="765"/>
      <c r="AH337" s="284"/>
    </row>
    <row r="338" spans="2:34" ht="39.75" customHeight="1" x14ac:dyDescent="0.25">
      <c r="B338" s="281"/>
      <c r="C338" s="597"/>
      <c r="D338" s="603"/>
      <c r="E338" s="615"/>
      <c r="F338" s="617"/>
      <c r="G338" s="639"/>
      <c r="H338" s="516"/>
      <c r="I338" s="678"/>
      <c r="J338" s="561"/>
      <c r="K338" s="315" t="s">
        <v>241</v>
      </c>
      <c r="L338" s="342" t="s">
        <v>496</v>
      </c>
      <c r="M338" s="573"/>
      <c r="N338" s="573"/>
      <c r="O338" s="663"/>
      <c r="P338" s="309"/>
      <c r="T338" s="282"/>
      <c r="U338" s="767"/>
      <c r="V338" s="763"/>
      <c r="W338" s="763"/>
      <c r="X338" s="763"/>
      <c r="Y338" s="763"/>
      <c r="Z338" s="763"/>
      <c r="AA338" s="763"/>
      <c r="AB338" s="763"/>
      <c r="AC338" s="763"/>
      <c r="AD338" s="763"/>
      <c r="AE338" s="763"/>
      <c r="AF338" s="763"/>
      <c r="AG338" s="765"/>
      <c r="AH338" s="284"/>
    </row>
    <row r="339" spans="2:34" ht="39.75" customHeight="1" x14ac:dyDescent="0.25">
      <c r="B339" s="281"/>
      <c r="C339" s="597"/>
      <c r="D339" s="603"/>
      <c r="E339" s="615"/>
      <c r="F339" s="617"/>
      <c r="G339" s="640"/>
      <c r="H339" s="517"/>
      <c r="I339" s="679"/>
      <c r="J339" s="562"/>
      <c r="K339" s="315" t="s">
        <v>243</v>
      </c>
      <c r="L339" s="342" t="s">
        <v>497</v>
      </c>
      <c r="M339" s="580"/>
      <c r="N339" s="580"/>
      <c r="O339" s="664"/>
      <c r="P339" s="309"/>
      <c r="T339" s="282"/>
      <c r="U339" s="767"/>
      <c r="V339" s="763"/>
      <c r="W339" s="763"/>
      <c r="X339" s="763"/>
      <c r="Y339" s="763"/>
      <c r="Z339" s="763"/>
      <c r="AA339" s="763"/>
      <c r="AB339" s="763"/>
      <c r="AC339" s="763"/>
      <c r="AD339" s="763"/>
      <c r="AE339" s="763"/>
      <c r="AF339" s="763"/>
      <c r="AG339" s="765"/>
      <c r="AH339" s="284"/>
    </row>
    <row r="340" spans="2:34" ht="39.75" customHeight="1" x14ac:dyDescent="0.25">
      <c r="B340" s="281"/>
      <c r="C340" s="597"/>
      <c r="D340" s="603"/>
      <c r="E340" s="615"/>
      <c r="F340" s="617"/>
      <c r="G340" s="638"/>
      <c r="H340" s="515" t="s">
        <v>1051</v>
      </c>
      <c r="I340" s="672" t="s">
        <v>38</v>
      </c>
      <c r="J340" s="560" t="s">
        <v>90</v>
      </c>
      <c r="K340" s="315" t="s">
        <v>215</v>
      </c>
      <c r="L340" s="343" t="s">
        <v>472</v>
      </c>
      <c r="M340" s="584" t="s">
        <v>146</v>
      </c>
      <c r="N340" s="585">
        <v>100</v>
      </c>
      <c r="O340" s="576"/>
      <c r="P340" s="309"/>
      <c r="T340" s="282"/>
      <c r="U340" s="766"/>
      <c r="V340" s="768"/>
      <c r="W340" s="768"/>
      <c r="X340" s="768"/>
      <c r="Y340" s="768"/>
      <c r="Z340" s="768"/>
      <c r="AA340" s="768"/>
      <c r="AB340" s="768">
        <f>IF($N$340="","",$N$340)</f>
        <v>100</v>
      </c>
      <c r="AC340" s="768"/>
      <c r="AD340" s="768"/>
      <c r="AE340" s="768"/>
      <c r="AF340" s="768"/>
      <c r="AG340" s="769"/>
      <c r="AH340" s="284"/>
    </row>
    <row r="341" spans="2:34" ht="39.75" customHeight="1" x14ac:dyDescent="0.25">
      <c r="B341" s="281"/>
      <c r="C341" s="597"/>
      <c r="D341" s="603"/>
      <c r="E341" s="615"/>
      <c r="F341" s="617"/>
      <c r="G341" s="639"/>
      <c r="H341" s="516"/>
      <c r="I341" s="588"/>
      <c r="J341" s="561"/>
      <c r="K341" s="315" t="s">
        <v>216</v>
      </c>
      <c r="L341" s="343" t="s">
        <v>473</v>
      </c>
      <c r="M341" s="573"/>
      <c r="N341" s="573"/>
      <c r="O341" s="577"/>
      <c r="P341" s="309"/>
      <c r="T341" s="282"/>
      <c r="U341" s="767"/>
      <c r="V341" s="763"/>
      <c r="W341" s="763"/>
      <c r="X341" s="763"/>
      <c r="Y341" s="763"/>
      <c r="Z341" s="763"/>
      <c r="AA341" s="763"/>
      <c r="AB341" s="763"/>
      <c r="AC341" s="763"/>
      <c r="AD341" s="763"/>
      <c r="AE341" s="763"/>
      <c r="AF341" s="763"/>
      <c r="AG341" s="765"/>
      <c r="AH341" s="284"/>
    </row>
    <row r="342" spans="2:34" ht="39.75" customHeight="1" x14ac:dyDescent="0.25">
      <c r="B342" s="281"/>
      <c r="C342" s="597"/>
      <c r="D342" s="603"/>
      <c r="E342" s="615"/>
      <c r="F342" s="617"/>
      <c r="G342" s="639"/>
      <c r="H342" s="516"/>
      <c r="I342" s="588"/>
      <c r="J342" s="561"/>
      <c r="K342" s="315" t="s">
        <v>217</v>
      </c>
      <c r="L342" s="342" t="s">
        <v>498</v>
      </c>
      <c r="M342" s="573"/>
      <c r="N342" s="573"/>
      <c r="O342" s="577"/>
      <c r="P342" s="309"/>
      <c r="T342" s="282"/>
      <c r="U342" s="767"/>
      <c r="V342" s="763"/>
      <c r="W342" s="763"/>
      <c r="X342" s="763"/>
      <c r="Y342" s="763"/>
      <c r="Z342" s="763"/>
      <c r="AA342" s="763"/>
      <c r="AB342" s="763"/>
      <c r="AC342" s="763"/>
      <c r="AD342" s="763"/>
      <c r="AE342" s="763"/>
      <c r="AF342" s="763"/>
      <c r="AG342" s="765"/>
      <c r="AH342" s="284"/>
    </row>
    <row r="343" spans="2:34" ht="39.75" customHeight="1" x14ac:dyDescent="0.25">
      <c r="B343" s="281"/>
      <c r="C343" s="597"/>
      <c r="D343" s="603"/>
      <c r="E343" s="615"/>
      <c r="F343" s="617"/>
      <c r="G343" s="639"/>
      <c r="H343" s="516"/>
      <c r="I343" s="588"/>
      <c r="J343" s="561"/>
      <c r="K343" s="315" t="s">
        <v>241</v>
      </c>
      <c r="L343" s="342" t="s">
        <v>499</v>
      </c>
      <c r="M343" s="573"/>
      <c r="N343" s="573"/>
      <c r="O343" s="577"/>
      <c r="P343" s="309"/>
      <c r="T343" s="282"/>
      <c r="U343" s="767"/>
      <c r="V343" s="763"/>
      <c r="W343" s="763"/>
      <c r="X343" s="763"/>
      <c r="Y343" s="763"/>
      <c r="Z343" s="763"/>
      <c r="AA343" s="763"/>
      <c r="AB343" s="763"/>
      <c r="AC343" s="763"/>
      <c r="AD343" s="763"/>
      <c r="AE343" s="763"/>
      <c r="AF343" s="763"/>
      <c r="AG343" s="765"/>
      <c r="AH343" s="284"/>
    </row>
    <row r="344" spans="2:34" ht="39.75" customHeight="1" x14ac:dyDescent="0.25">
      <c r="B344" s="281"/>
      <c r="C344" s="597"/>
      <c r="D344" s="603"/>
      <c r="E344" s="615"/>
      <c r="F344" s="617"/>
      <c r="G344" s="640"/>
      <c r="H344" s="517"/>
      <c r="I344" s="590"/>
      <c r="J344" s="562"/>
      <c r="K344" s="315" t="s">
        <v>243</v>
      </c>
      <c r="L344" s="342" t="s">
        <v>500</v>
      </c>
      <c r="M344" s="580"/>
      <c r="N344" s="580"/>
      <c r="O344" s="583"/>
      <c r="P344" s="309"/>
      <c r="T344" s="282"/>
      <c r="U344" s="767"/>
      <c r="V344" s="763"/>
      <c r="W344" s="763"/>
      <c r="X344" s="763"/>
      <c r="Y344" s="763"/>
      <c r="Z344" s="763"/>
      <c r="AA344" s="763"/>
      <c r="AB344" s="763"/>
      <c r="AC344" s="763"/>
      <c r="AD344" s="763"/>
      <c r="AE344" s="763"/>
      <c r="AF344" s="763"/>
      <c r="AG344" s="765"/>
      <c r="AH344" s="284"/>
    </row>
    <row r="345" spans="2:34" ht="39.75" customHeight="1" x14ac:dyDescent="0.25">
      <c r="B345" s="281"/>
      <c r="C345" s="597"/>
      <c r="D345" s="603"/>
      <c r="E345" s="615"/>
      <c r="F345" s="617"/>
      <c r="G345" s="638"/>
      <c r="H345" s="515" t="s">
        <v>1052</v>
      </c>
      <c r="I345" s="672" t="s">
        <v>39</v>
      </c>
      <c r="J345" s="560" t="s">
        <v>90</v>
      </c>
      <c r="K345" s="315" t="s">
        <v>215</v>
      </c>
      <c r="L345" s="343" t="s">
        <v>472</v>
      </c>
      <c r="M345" s="584" t="s">
        <v>146</v>
      </c>
      <c r="N345" s="585">
        <v>100</v>
      </c>
      <c r="O345" s="576"/>
      <c r="P345" s="309"/>
      <c r="T345" s="282"/>
      <c r="U345" s="766"/>
      <c r="V345" s="768"/>
      <c r="W345" s="768"/>
      <c r="X345" s="768"/>
      <c r="Y345" s="768"/>
      <c r="Z345" s="768"/>
      <c r="AA345" s="768"/>
      <c r="AB345" s="768">
        <f>IF($N$345="","",$N$345)</f>
        <v>100</v>
      </c>
      <c r="AC345" s="768"/>
      <c r="AD345" s="768"/>
      <c r="AE345" s="768"/>
      <c r="AF345" s="768"/>
      <c r="AG345" s="769"/>
      <c r="AH345" s="284"/>
    </row>
    <row r="346" spans="2:34" ht="39.75" customHeight="1" x14ac:dyDescent="0.25">
      <c r="B346" s="281"/>
      <c r="C346" s="597"/>
      <c r="D346" s="603"/>
      <c r="E346" s="615"/>
      <c r="F346" s="617"/>
      <c r="G346" s="639"/>
      <c r="H346" s="516"/>
      <c r="I346" s="588"/>
      <c r="J346" s="561"/>
      <c r="K346" s="315" t="s">
        <v>216</v>
      </c>
      <c r="L346" s="343" t="s">
        <v>473</v>
      </c>
      <c r="M346" s="573"/>
      <c r="N346" s="573"/>
      <c r="O346" s="577"/>
      <c r="P346" s="309"/>
      <c r="T346" s="282"/>
      <c r="U346" s="767"/>
      <c r="V346" s="763"/>
      <c r="W346" s="763"/>
      <c r="X346" s="763"/>
      <c r="Y346" s="763"/>
      <c r="Z346" s="763"/>
      <c r="AA346" s="763"/>
      <c r="AB346" s="763"/>
      <c r="AC346" s="763"/>
      <c r="AD346" s="763"/>
      <c r="AE346" s="763"/>
      <c r="AF346" s="763"/>
      <c r="AG346" s="765"/>
      <c r="AH346" s="284"/>
    </row>
    <row r="347" spans="2:34" ht="39.75" customHeight="1" x14ac:dyDescent="0.25">
      <c r="B347" s="281"/>
      <c r="C347" s="597"/>
      <c r="D347" s="603"/>
      <c r="E347" s="615"/>
      <c r="F347" s="617"/>
      <c r="G347" s="639"/>
      <c r="H347" s="516"/>
      <c r="I347" s="588"/>
      <c r="J347" s="561"/>
      <c r="K347" s="315" t="s">
        <v>217</v>
      </c>
      <c r="L347" s="342" t="s">
        <v>501</v>
      </c>
      <c r="M347" s="573"/>
      <c r="N347" s="573"/>
      <c r="O347" s="577"/>
      <c r="P347" s="309"/>
      <c r="T347" s="282"/>
      <c r="U347" s="767"/>
      <c r="V347" s="763"/>
      <c r="W347" s="763"/>
      <c r="X347" s="763"/>
      <c r="Y347" s="763"/>
      <c r="Z347" s="763"/>
      <c r="AA347" s="763"/>
      <c r="AB347" s="763"/>
      <c r="AC347" s="763"/>
      <c r="AD347" s="763"/>
      <c r="AE347" s="763"/>
      <c r="AF347" s="763"/>
      <c r="AG347" s="765"/>
      <c r="AH347" s="284"/>
    </row>
    <row r="348" spans="2:34" ht="39.75" customHeight="1" x14ac:dyDescent="0.25">
      <c r="B348" s="281"/>
      <c r="C348" s="597"/>
      <c r="D348" s="603"/>
      <c r="E348" s="615"/>
      <c r="F348" s="617"/>
      <c r="G348" s="639"/>
      <c r="H348" s="516"/>
      <c r="I348" s="588"/>
      <c r="J348" s="561"/>
      <c r="K348" s="315" t="s">
        <v>241</v>
      </c>
      <c r="L348" s="342" t="s">
        <v>502</v>
      </c>
      <c r="M348" s="573"/>
      <c r="N348" s="573"/>
      <c r="O348" s="577"/>
      <c r="P348" s="309"/>
      <c r="T348" s="282"/>
      <c r="U348" s="767"/>
      <c r="V348" s="763"/>
      <c r="W348" s="763"/>
      <c r="X348" s="763"/>
      <c r="Y348" s="763"/>
      <c r="Z348" s="763"/>
      <c r="AA348" s="763"/>
      <c r="AB348" s="763"/>
      <c r="AC348" s="763"/>
      <c r="AD348" s="763"/>
      <c r="AE348" s="763"/>
      <c r="AF348" s="763"/>
      <c r="AG348" s="765"/>
      <c r="AH348" s="284"/>
    </row>
    <row r="349" spans="2:34" ht="39.75" customHeight="1" x14ac:dyDescent="0.25">
      <c r="B349" s="281"/>
      <c r="C349" s="597"/>
      <c r="D349" s="603"/>
      <c r="E349" s="615"/>
      <c r="F349" s="617"/>
      <c r="G349" s="640"/>
      <c r="H349" s="517"/>
      <c r="I349" s="590"/>
      <c r="J349" s="562"/>
      <c r="K349" s="315" t="s">
        <v>243</v>
      </c>
      <c r="L349" s="342" t="s">
        <v>503</v>
      </c>
      <c r="M349" s="580"/>
      <c r="N349" s="580"/>
      <c r="O349" s="583"/>
      <c r="P349" s="309"/>
      <c r="T349" s="282"/>
      <c r="U349" s="767"/>
      <c r="V349" s="763"/>
      <c r="W349" s="763"/>
      <c r="X349" s="763"/>
      <c r="Y349" s="763"/>
      <c r="Z349" s="763"/>
      <c r="AA349" s="763"/>
      <c r="AB349" s="763"/>
      <c r="AC349" s="763"/>
      <c r="AD349" s="763"/>
      <c r="AE349" s="763"/>
      <c r="AF349" s="763"/>
      <c r="AG349" s="765"/>
      <c r="AH349" s="284"/>
    </row>
    <row r="350" spans="2:34" ht="39.75" customHeight="1" x14ac:dyDescent="0.25">
      <c r="B350" s="281"/>
      <c r="C350" s="597"/>
      <c r="D350" s="603"/>
      <c r="E350" s="615"/>
      <c r="F350" s="617"/>
      <c r="G350" s="638"/>
      <c r="H350" s="515" t="s">
        <v>1053</v>
      </c>
      <c r="I350" s="672" t="s">
        <v>40</v>
      </c>
      <c r="J350" s="560" t="s">
        <v>90</v>
      </c>
      <c r="K350" s="315" t="s">
        <v>215</v>
      </c>
      <c r="L350" s="343" t="s">
        <v>472</v>
      </c>
      <c r="M350" s="584" t="s">
        <v>146</v>
      </c>
      <c r="N350" s="585">
        <v>100</v>
      </c>
      <c r="O350" s="576"/>
      <c r="P350" s="309"/>
      <c r="T350" s="282"/>
      <c r="U350" s="766"/>
      <c r="V350" s="768"/>
      <c r="W350" s="768"/>
      <c r="X350" s="768"/>
      <c r="Y350" s="768"/>
      <c r="Z350" s="768"/>
      <c r="AA350" s="768"/>
      <c r="AB350" s="768">
        <f>IF(N350="","",N350)</f>
        <v>100</v>
      </c>
      <c r="AC350" s="768"/>
      <c r="AD350" s="768"/>
      <c r="AE350" s="768"/>
      <c r="AF350" s="768"/>
      <c r="AG350" s="769"/>
      <c r="AH350" s="284"/>
    </row>
    <row r="351" spans="2:34" ht="39.75" customHeight="1" x14ac:dyDescent="0.25">
      <c r="B351" s="281"/>
      <c r="C351" s="597"/>
      <c r="D351" s="603"/>
      <c r="E351" s="615"/>
      <c r="F351" s="617"/>
      <c r="G351" s="639"/>
      <c r="H351" s="516"/>
      <c r="I351" s="588"/>
      <c r="J351" s="561"/>
      <c r="K351" s="315" t="s">
        <v>216</v>
      </c>
      <c r="L351" s="343" t="s">
        <v>473</v>
      </c>
      <c r="M351" s="573"/>
      <c r="N351" s="573"/>
      <c r="O351" s="577"/>
      <c r="P351" s="309"/>
      <c r="T351" s="282"/>
      <c r="U351" s="767"/>
      <c r="V351" s="763"/>
      <c r="W351" s="763"/>
      <c r="X351" s="763"/>
      <c r="Y351" s="763"/>
      <c r="Z351" s="763"/>
      <c r="AA351" s="763"/>
      <c r="AB351" s="763"/>
      <c r="AC351" s="763"/>
      <c r="AD351" s="763"/>
      <c r="AE351" s="763"/>
      <c r="AF351" s="763"/>
      <c r="AG351" s="765"/>
      <c r="AH351" s="284"/>
    </row>
    <row r="352" spans="2:34" ht="39.75" customHeight="1" x14ac:dyDescent="0.25">
      <c r="B352" s="281"/>
      <c r="C352" s="597"/>
      <c r="D352" s="603"/>
      <c r="E352" s="615"/>
      <c r="F352" s="617"/>
      <c r="G352" s="639"/>
      <c r="H352" s="516"/>
      <c r="I352" s="588"/>
      <c r="J352" s="561"/>
      <c r="K352" s="315" t="s">
        <v>217</v>
      </c>
      <c r="L352" s="342" t="s">
        <v>504</v>
      </c>
      <c r="M352" s="573"/>
      <c r="N352" s="573"/>
      <c r="O352" s="577"/>
      <c r="P352" s="309"/>
      <c r="T352" s="282"/>
      <c r="U352" s="767"/>
      <c r="V352" s="763"/>
      <c r="W352" s="763"/>
      <c r="X352" s="763"/>
      <c r="Y352" s="763"/>
      <c r="Z352" s="763"/>
      <c r="AA352" s="763"/>
      <c r="AB352" s="763"/>
      <c r="AC352" s="763"/>
      <c r="AD352" s="763"/>
      <c r="AE352" s="763"/>
      <c r="AF352" s="763"/>
      <c r="AG352" s="765"/>
      <c r="AH352" s="284"/>
    </row>
    <row r="353" spans="2:34" ht="39.75" customHeight="1" x14ac:dyDescent="0.25">
      <c r="B353" s="281"/>
      <c r="C353" s="597"/>
      <c r="D353" s="603"/>
      <c r="E353" s="615"/>
      <c r="F353" s="617"/>
      <c r="G353" s="639"/>
      <c r="H353" s="516"/>
      <c r="I353" s="588"/>
      <c r="J353" s="561"/>
      <c r="K353" s="315" t="s">
        <v>241</v>
      </c>
      <c r="L353" s="342" t="s">
        <v>505</v>
      </c>
      <c r="M353" s="573"/>
      <c r="N353" s="573"/>
      <c r="O353" s="577"/>
      <c r="P353" s="309"/>
      <c r="T353" s="282"/>
      <c r="U353" s="767"/>
      <c r="V353" s="763"/>
      <c r="W353" s="763"/>
      <c r="X353" s="763"/>
      <c r="Y353" s="763"/>
      <c r="Z353" s="763"/>
      <c r="AA353" s="763"/>
      <c r="AB353" s="763"/>
      <c r="AC353" s="763"/>
      <c r="AD353" s="763"/>
      <c r="AE353" s="763"/>
      <c r="AF353" s="763"/>
      <c r="AG353" s="765"/>
      <c r="AH353" s="284"/>
    </row>
    <row r="354" spans="2:34" ht="39.75" customHeight="1" x14ac:dyDescent="0.25">
      <c r="B354" s="281"/>
      <c r="C354" s="597"/>
      <c r="D354" s="603"/>
      <c r="E354" s="615"/>
      <c r="F354" s="617"/>
      <c r="G354" s="640"/>
      <c r="H354" s="517"/>
      <c r="I354" s="590"/>
      <c r="J354" s="562"/>
      <c r="K354" s="315" t="s">
        <v>243</v>
      </c>
      <c r="L354" s="342" t="s">
        <v>506</v>
      </c>
      <c r="M354" s="580"/>
      <c r="N354" s="580"/>
      <c r="O354" s="583"/>
      <c r="P354" s="309"/>
      <c r="T354" s="282"/>
      <c r="U354" s="767"/>
      <c r="V354" s="763"/>
      <c r="W354" s="763"/>
      <c r="X354" s="763"/>
      <c r="Y354" s="763"/>
      <c r="Z354" s="763"/>
      <c r="AA354" s="763"/>
      <c r="AB354" s="763"/>
      <c r="AC354" s="763"/>
      <c r="AD354" s="763"/>
      <c r="AE354" s="763"/>
      <c r="AF354" s="763"/>
      <c r="AG354" s="765"/>
      <c r="AH354" s="284"/>
    </row>
    <row r="355" spans="2:34" ht="39.75" customHeight="1" x14ac:dyDescent="0.25">
      <c r="B355" s="281"/>
      <c r="C355" s="597"/>
      <c r="D355" s="603"/>
      <c r="E355" s="615"/>
      <c r="F355" s="617"/>
      <c r="G355" s="638"/>
      <c r="H355" s="515" t="s">
        <v>1054</v>
      </c>
      <c r="I355" s="672" t="s">
        <v>41</v>
      </c>
      <c r="J355" s="560" t="s">
        <v>90</v>
      </c>
      <c r="K355" s="315" t="s">
        <v>215</v>
      </c>
      <c r="L355" s="343" t="s">
        <v>472</v>
      </c>
      <c r="M355" s="584" t="s">
        <v>146</v>
      </c>
      <c r="N355" s="585">
        <v>100</v>
      </c>
      <c r="O355" s="576"/>
      <c r="P355" s="309"/>
      <c r="T355" s="282"/>
      <c r="U355" s="766"/>
      <c r="V355" s="768"/>
      <c r="W355" s="768"/>
      <c r="X355" s="768"/>
      <c r="Y355" s="768"/>
      <c r="Z355" s="768"/>
      <c r="AA355" s="768"/>
      <c r="AB355" s="768">
        <f>IF($N$355="","",$N$355)</f>
        <v>100</v>
      </c>
      <c r="AC355" s="768"/>
      <c r="AD355" s="768"/>
      <c r="AE355" s="768"/>
      <c r="AF355" s="768"/>
      <c r="AG355" s="769"/>
      <c r="AH355" s="284"/>
    </row>
    <row r="356" spans="2:34" ht="39.75" customHeight="1" x14ac:dyDescent="0.25">
      <c r="B356" s="281"/>
      <c r="C356" s="597"/>
      <c r="D356" s="603"/>
      <c r="E356" s="615"/>
      <c r="F356" s="617"/>
      <c r="G356" s="639"/>
      <c r="H356" s="516"/>
      <c r="I356" s="588"/>
      <c r="J356" s="561"/>
      <c r="K356" s="315" t="s">
        <v>216</v>
      </c>
      <c r="L356" s="343" t="s">
        <v>473</v>
      </c>
      <c r="M356" s="573"/>
      <c r="N356" s="573"/>
      <c r="O356" s="577"/>
      <c r="P356" s="309"/>
      <c r="T356" s="282"/>
      <c r="U356" s="767"/>
      <c r="V356" s="763"/>
      <c r="W356" s="763"/>
      <c r="X356" s="763"/>
      <c r="Y356" s="763"/>
      <c r="Z356" s="763"/>
      <c r="AA356" s="763"/>
      <c r="AB356" s="763"/>
      <c r="AC356" s="763"/>
      <c r="AD356" s="763"/>
      <c r="AE356" s="763"/>
      <c r="AF356" s="763"/>
      <c r="AG356" s="765"/>
      <c r="AH356" s="284"/>
    </row>
    <row r="357" spans="2:34" ht="39.75" customHeight="1" x14ac:dyDescent="0.25">
      <c r="B357" s="281"/>
      <c r="C357" s="597"/>
      <c r="D357" s="603"/>
      <c r="E357" s="615"/>
      <c r="F357" s="617"/>
      <c r="G357" s="639"/>
      <c r="H357" s="516"/>
      <c r="I357" s="588"/>
      <c r="J357" s="561"/>
      <c r="K357" s="315" t="s">
        <v>217</v>
      </c>
      <c r="L357" s="342" t="s">
        <v>507</v>
      </c>
      <c r="M357" s="573"/>
      <c r="N357" s="573"/>
      <c r="O357" s="577"/>
      <c r="P357" s="309"/>
      <c r="T357" s="282"/>
      <c r="U357" s="767"/>
      <c r="V357" s="763"/>
      <c r="W357" s="763"/>
      <c r="X357" s="763"/>
      <c r="Y357" s="763"/>
      <c r="Z357" s="763"/>
      <c r="AA357" s="763"/>
      <c r="AB357" s="763"/>
      <c r="AC357" s="763"/>
      <c r="AD357" s="763"/>
      <c r="AE357" s="763"/>
      <c r="AF357" s="763"/>
      <c r="AG357" s="765"/>
      <c r="AH357" s="284"/>
    </row>
    <row r="358" spans="2:34" ht="39.75" customHeight="1" x14ac:dyDescent="0.25">
      <c r="B358" s="281"/>
      <c r="C358" s="597"/>
      <c r="D358" s="603"/>
      <c r="E358" s="615"/>
      <c r="F358" s="617"/>
      <c r="G358" s="639"/>
      <c r="H358" s="516"/>
      <c r="I358" s="588"/>
      <c r="J358" s="561"/>
      <c r="K358" s="315" t="s">
        <v>241</v>
      </c>
      <c r="L358" s="342" t="s">
        <v>508</v>
      </c>
      <c r="M358" s="573"/>
      <c r="N358" s="573"/>
      <c r="O358" s="577"/>
      <c r="P358" s="309"/>
      <c r="T358" s="282"/>
      <c r="U358" s="767"/>
      <c r="V358" s="763"/>
      <c r="W358" s="763"/>
      <c r="X358" s="763"/>
      <c r="Y358" s="763"/>
      <c r="Z358" s="763"/>
      <c r="AA358" s="763"/>
      <c r="AB358" s="763"/>
      <c r="AC358" s="763"/>
      <c r="AD358" s="763"/>
      <c r="AE358" s="763"/>
      <c r="AF358" s="763"/>
      <c r="AG358" s="765"/>
      <c r="AH358" s="284"/>
    </row>
    <row r="359" spans="2:34" ht="39.75" customHeight="1" x14ac:dyDescent="0.25">
      <c r="B359" s="281"/>
      <c r="C359" s="597"/>
      <c r="D359" s="603"/>
      <c r="E359" s="615"/>
      <c r="F359" s="617"/>
      <c r="G359" s="640"/>
      <c r="H359" s="517"/>
      <c r="I359" s="590"/>
      <c r="J359" s="562"/>
      <c r="K359" s="315" t="s">
        <v>243</v>
      </c>
      <c r="L359" s="342" t="s">
        <v>509</v>
      </c>
      <c r="M359" s="580"/>
      <c r="N359" s="580"/>
      <c r="O359" s="583"/>
      <c r="P359" s="309"/>
      <c r="T359" s="282"/>
      <c r="U359" s="767"/>
      <c r="V359" s="763"/>
      <c r="W359" s="763"/>
      <c r="X359" s="763"/>
      <c r="Y359" s="763"/>
      <c r="Z359" s="763"/>
      <c r="AA359" s="763"/>
      <c r="AB359" s="763"/>
      <c r="AC359" s="763"/>
      <c r="AD359" s="763"/>
      <c r="AE359" s="763"/>
      <c r="AF359" s="763"/>
      <c r="AG359" s="765"/>
      <c r="AH359" s="284"/>
    </row>
    <row r="360" spans="2:34" ht="39.75" customHeight="1" x14ac:dyDescent="0.25">
      <c r="B360" s="281"/>
      <c r="C360" s="597"/>
      <c r="D360" s="603"/>
      <c r="E360" s="615"/>
      <c r="F360" s="617"/>
      <c r="G360" s="638"/>
      <c r="H360" s="515" t="s">
        <v>1055</v>
      </c>
      <c r="I360" s="672" t="s">
        <v>42</v>
      </c>
      <c r="J360" s="560" t="s">
        <v>90</v>
      </c>
      <c r="K360" s="315" t="s">
        <v>215</v>
      </c>
      <c r="L360" s="343" t="s">
        <v>472</v>
      </c>
      <c r="M360" s="584" t="s">
        <v>146</v>
      </c>
      <c r="N360" s="585">
        <v>100</v>
      </c>
      <c r="O360" s="576"/>
      <c r="P360" s="309"/>
      <c r="T360" s="282"/>
      <c r="U360" s="766"/>
      <c r="V360" s="768"/>
      <c r="W360" s="768"/>
      <c r="X360" s="768"/>
      <c r="Y360" s="768"/>
      <c r="Z360" s="768"/>
      <c r="AA360" s="768"/>
      <c r="AB360" s="768">
        <f>IF($N$360="","",$N$360)</f>
        <v>100</v>
      </c>
      <c r="AC360" s="768">
        <f>IF($N$360="","",$N$360)</f>
        <v>100</v>
      </c>
      <c r="AD360" s="768"/>
      <c r="AE360" s="768"/>
      <c r="AF360" s="768"/>
      <c r="AG360" s="769"/>
      <c r="AH360" s="284"/>
    </row>
    <row r="361" spans="2:34" ht="39.75" customHeight="1" x14ac:dyDescent="0.25">
      <c r="B361" s="281"/>
      <c r="C361" s="597"/>
      <c r="D361" s="603"/>
      <c r="E361" s="615"/>
      <c r="F361" s="617"/>
      <c r="G361" s="639"/>
      <c r="H361" s="516"/>
      <c r="I361" s="588"/>
      <c r="J361" s="561"/>
      <c r="K361" s="315" t="s">
        <v>216</v>
      </c>
      <c r="L361" s="343" t="s">
        <v>473</v>
      </c>
      <c r="M361" s="573"/>
      <c r="N361" s="573"/>
      <c r="O361" s="577"/>
      <c r="P361" s="309"/>
      <c r="T361" s="282"/>
      <c r="U361" s="767"/>
      <c r="V361" s="763"/>
      <c r="W361" s="763"/>
      <c r="X361" s="763"/>
      <c r="Y361" s="763"/>
      <c r="Z361" s="763"/>
      <c r="AA361" s="763"/>
      <c r="AB361" s="763"/>
      <c r="AC361" s="763"/>
      <c r="AD361" s="763"/>
      <c r="AE361" s="763"/>
      <c r="AF361" s="763"/>
      <c r="AG361" s="765"/>
      <c r="AH361" s="284"/>
    </row>
    <row r="362" spans="2:34" ht="39.75" customHeight="1" x14ac:dyDescent="0.25">
      <c r="B362" s="281"/>
      <c r="C362" s="597"/>
      <c r="D362" s="603"/>
      <c r="E362" s="615"/>
      <c r="F362" s="617"/>
      <c r="G362" s="639"/>
      <c r="H362" s="516"/>
      <c r="I362" s="588"/>
      <c r="J362" s="561"/>
      <c r="K362" s="315" t="s">
        <v>217</v>
      </c>
      <c r="L362" s="342" t="s">
        <v>510</v>
      </c>
      <c r="M362" s="573"/>
      <c r="N362" s="573"/>
      <c r="O362" s="577"/>
      <c r="P362" s="309"/>
      <c r="T362" s="282"/>
      <c r="U362" s="767"/>
      <c r="V362" s="763"/>
      <c r="W362" s="763"/>
      <c r="X362" s="763"/>
      <c r="Y362" s="763"/>
      <c r="Z362" s="763"/>
      <c r="AA362" s="763"/>
      <c r="AB362" s="763"/>
      <c r="AC362" s="763"/>
      <c r="AD362" s="763"/>
      <c r="AE362" s="763"/>
      <c r="AF362" s="763"/>
      <c r="AG362" s="765"/>
      <c r="AH362" s="284"/>
    </row>
    <row r="363" spans="2:34" ht="39.75" customHeight="1" x14ac:dyDescent="0.25">
      <c r="B363" s="281"/>
      <c r="C363" s="597"/>
      <c r="D363" s="603"/>
      <c r="E363" s="615"/>
      <c r="F363" s="617"/>
      <c r="G363" s="639"/>
      <c r="H363" s="516"/>
      <c r="I363" s="588"/>
      <c r="J363" s="561"/>
      <c r="K363" s="315" t="s">
        <v>241</v>
      </c>
      <c r="L363" s="342" t="s">
        <v>511</v>
      </c>
      <c r="M363" s="573"/>
      <c r="N363" s="573"/>
      <c r="O363" s="577"/>
      <c r="P363" s="309"/>
      <c r="T363" s="282"/>
      <c r="U363" s="767"/>
      <c r="V363" s="763"/>
      <c r="W363" s="763"/>
      <c r="X363" s="763"/>
      <c r="Y363" s="763"/>
      <c r="Z363" s="763"/>
      <c r="AA363" s="763"/>
      <c r="AB363" s="763"/>
      <c r="AC363" s="763"/>
      <c r="AD363" s="763"/>
      <c r="AE363" s="763"/>
      <c r="AF363" s="763"/>
      <c r="AG363" s="765"/>
      <c r="AH363" s="284"/>
    </row>
    <row r="364" spans="2:34" ht="39.75" customHeight="1" x14ac:dyDescent="0.25">
      <c r="B364" s="281"/>
      <c r="C364" s="597"/>
      <c r="D364" s="603"/>
      <c r="E364" s="615"/>
      <c r="F364" s="617"/>
      <c r="G364" s="640"/>
      <c r="H364" s="517"/>
      <c r="I364" s="590"/>
      <c r="J364" s="562"/>
      <c r="K364" s="315" t="s">
        <v>243</v>
      </c>
      <c r="L364" s="342" t="s">
        <v>512</v>
      </c>
      <c r="M364" s="580"/>
      <c r="N364" s="580"/>
      <c r="O364" s="583"/>
      <c r="P364" s="309"/>
      <c r="T364" s="282"/>
      <c r="U364" s="767"/>
      <c r="V364" s="763"/>
      <c r="W364" s="763"/>
      <c r="X364" s="763"/>
      <c r="Y364" s="763"/>
      <c r="Z364" s="763"/>
      <c r="AA364" s="763"/>
      <c r="AB364" s="763"/>
      <c r="AC364" s="763"/>
      <c r="AD364" s="763"/>
      <c r="AE364" s="763"/>
      <c r="AF364" s="763"/>
      <c r="AG364" s="765"/>
      <c r="AH364" s="284"/>
    </row>
    <row r="365" spans="2:34" ht="39.75" customHeight="1" x14ac:dyDescent="0.25">
      <c r="B365" s="281"/>
      <c r="C365" s="597"/>
      <c r="D365" s="603"/>
      <c r="E365" s="615"/>
      <c r="F365" s="617"/>
      <c r="G365" s="638"/>
      <c r="H365" s="515" t="s">
        <v>1056</v>
      </c>
      <c r="I365" s="672" t="s">
        <v>43</v>
      </c>
      <c r="J365" s="560" t="s">
        <v>90</v>
      </c>
      <c r="K365" s="315" t="s">
        <v>215</v>
      </c>
      <c r="L365" s="343" t="s">
        <v>472</v>
      </c>
      <c r="M365" s="584" t="s">
        <v>146</v>
      </c>
      <c r="N365" s="585">
        <v>90</v>
      </c>
      <c r="O365" s="576"/>
      <c r="P365" s="309"/>
      <c r="T365" s="282"/>
      <c r="U365" s="766"/>
      <c r="V365" s="768"/>
      <c r="W365" s="768"/>
      <c r="X365" s="768">
        <f>IF($N$365="","",$N$365)</f>
        <v>90</v>
      </c>
      <c r="Y365" s="768"/>
      <c r="Z365" s="768"/>
      <c r="AA365" s="768"/>
      <c r="AB365" s="768">
        <f>IF($N$365="","",$N$365)</f>
        <v>90</v>
      </c>
      <c r="AC365" s="768">
        <f>IF($N$365="","",$N$365)</f>
        <v>90</v>
      </c>
      <c r="AD365" s="768"/>
      <c r="AE365" s="768"/>
      <c r="AF365" s="768">
        <f>IF($N$365="","",$N$365)</f>
        <v>90</v>
      </c>
      <c r="AG365" s="769"/>
      <c r="AH365" s="284"/>
    </row>
    <row r="366" spans="2:34" ht="39.75" customHeight="1" x14ac:dyDescent="0.25">
      <c r="B366" s="281"/>
      <c r="C366" s="597"/>
      <c r="D366" s="603"/>
      <c r="E366" s="615"/>
      <c r="F366" s="617"/>
      <c r="G366" s="639"/>
      <c r="H366" s="516"/>
      <c r="I366" s="588"/>
      <c r="J366" s="561"/>
      <c r="K366" s="315" t="s">
        <v>216</v>
      </c>
      <c r="L366" s="343" t="s">
        <v>473</v>
      </c>
      <c r="M366" s="573"/>
      <c r="N366" s="573"/>
      <c r="O366" s="577"/>
      <c r="P366" s="309"/>
      <c r="T366" s="282"/>
      <c r="U366" s="767"/>
      <c r="V366" s="763"/>
      <c r="W366" s="763"/>
      <c r="X366" s="763"/>
      <c r="Y366" s="763"/>
      <c r="Z366" s="763"/>
      <c r="AA366" s="763"/>
      <c r="AB366" s="763"/>
      <c r="AC366" s="763"/>
      <c r="AD366" s="763"/>
      <c r="AE366" s="763"/>
      <c r="AF366" s="763"/>
      <c r="AG366" s="765"/>
      <c r="AH366" s="284"/>
    </row>
    <row r="367" spans="2:34" ht="39.75" customHeight="1" x14ac:dyDescent="0.25">
      <c r="B367" s="281"/>
      <c r="C367" s="597"/>
      <c r="D367" s="603"/>
      <c r="E367" s="615"/>
      <c r="F367" s="617"/>
      <c r="G367" s="639"/>
      <c r="H367" s="516"/>
      <c r="I367" s="588"/>
      <c r="J367" s="561"/>
      <c r="K367" s="315" t="s">
        <v>217</v>
      </c>
      <c r="L367" s="342" t="s">
        <v>513</v>
      </c>
      <c r="M367" s="573"/>
      <c r="N367" s="573"/>
      <c r="O367" s="577"/>
      <c r="P367" s="309"/>
      <c r="T367" s="282"/>
      <c r="U367" s="767"/>
      <c r="V367" s="763"/>
      <c r="W367" s="763"/>
      <c r="X367" s="763"/>
      <c r="Y367" s="763"/>
      <c r="Z367" s="763"/>
      <c r="AA367" s="763"/>
      <c r="AB367" s="763"/>
      <c r="AC367" s="763"/>
      <c r="AD367" s="763"/>
      <c r="AE367" s="763"/>
      <c r="AF367" s="763"/>
      <c r="AG367" s="765"/>
      <c r="AH367" s="284"/>
    </row>
    <row r="368" spans="2:34" ht="39.75" customHeight="1" x14ac:dyDescent="0.25">
      <c r="B368" s="281"/>
      <c r="C368" s="597"/>
      <c r="D368" s="603"/>
      <c r="E368" s="615"/>
      <c r="F368" s="617"/>
      <c r="G368" s="639"/>
      <c r="H368" s="516"/>
      <c r="I368" s="588"/>
      <c r="J368" s="561"/>
      <c r="K368" s="315" t="s">
        <v>241</v>
      </c>
      <c r="L368" s="342" t="s">
        <v>514</v>
      </c>
      <c r="M368" s="573"/>
      <c r="N368" s="573"/>
      <c r="O368" s="577"/>
      <c r="P368" s="309"/>
      <c r="T368" s="282"/>
      <c r="U368" s="767"/>
      <c r="V368" s="763"/>
      <c r="W368" s="763"/>
      <c r="X368" s="763"/>
      <c r="Y368" s="763"/>
      <c r="Z368" s="763"/>
      <c r="AA368" s="763"/>
      <c r="AB368" s="763"/>
      <c r="AC368" s="763"/>
      <c r="AD368" s="763"/>
      <c r="AE368" s="763"/>
      <c r="AF368" s="763"/>
      <c r="AG368" s="765"/>
      <c r="AH368" s="284"/>
    </row>
    <row r="369" spans="2:34" ht="39.75" customHeight="1" x14ac:dyDescent="0.25">
      <c r="B369" s="281"/>
      <c r="C369" s="597"/>
      <c r="D369" s="603"/>
      <c r="E369" s="615"/>
      <c r="F369" s="617"/>
      <c r="G369" s="640"/>
      <c r="H369" s="517"/>
      <c r="I369" s="590"/>
      <c r="J369" s="562"/>
      <c r="K369" s="315" t="s">
        <v>243</v>
      </c>
      <c r="L369" s="342" t="s">
        <v>515</v>
      </c>
      <c r="M369" s="580"/>
      <c r="N369" s="580"/>
      <c r="O369" s="583"/>
      <c r="P369" s="309"/>
      <c r="T369" s="282"/>
      <c r="U369" s="767"/>
      <c r="V369" s="763"/>
      <c r="W369" s="763"/>
      <c r="X369" s="763"/>
      <c r="Y369" s="763"/>
      <c r="Z369" s="763"/>
      <c r="AA369" s="763"/>
      <c r="AB369" s="763"/>
      <c r="AC369" s="763"/>
      <c r="AD369" s="763"/>
      <c r="AE369" s="763"/>
      <c r="AF369" s="763"/>
      <c r="AG369" s="765"/>
      <c r="AH369" s="284"/>
    </row>
    <row r="370" spans="2:34" ht="39.75" customHeight="1" x14ac:dyDescent="0.25">
      <c r="B370" s="281"/>
      <c r="C370" s="597"/>
      <c r="D370" s="603"/>
      <c r="E370" s="615"/>
      <c r="F370" s="617"/>
      <c r="G370" s="638"/>
      <c r="H370" s="515" t="s">
        <v>1057</v>
      </c>
      <c r="I370" s="672" t="s">
        <v>44</v>
      </c>
      <c r="J370" s="560" t="s">
        <v>90</v>
      </c>
      <c r="K370" s="315" t="s">
        <v>215</v>
      </c>
      <c r="L370" s="343" t="s">
        <v>472</v>
      </c>
      <c r="M370" s="584" t="s">
        <v>146</v>
      </c>
      <c r="N370" s="585">
        <v>95</v>
      </c>
      <c r="O370" s="576"/>
      <c r="P370" s="309"/>
      <c r="T370" s="282"/>
      <c r="U370" s="766"/>
      <c r="V370" s="768"/>
      <c r="W370" s="768"/>
      <c r="X370" s="768"/>
      <c r="Y370" s="768"/>
      <c r="Z370" s="768"/>
      <c r="AA370" s="569"/>
      <c r="AB370" s="768">
        <f>IF($N$370="","",$N$370)</f>
        <v>95</v>
      </c>
      <c r="AC370" s="768">
        <f>IF($N$370="","",$N$370)</f>
        <v>95</v>
      </c>
      <c r="AD370" s="768"/>
      <c r="AE370" s="768"/>
      <c r="AF370" s="768"/>
      <c r="AG370" s="769"/>
      <c r="AH370" s="284"/>
    </row>
    <row r="371" spans="2:34" ht="39.75" customHeight="1" x14ac:dyDescent="0.25">
      <c r="B371" s="281"/>
      <c r="C371" s="597"/>
      <c r="D371" s="603"/>
      <c r="E371" s="615"/>
      <c r="F371" s="617"/>
      <c r="G371" s="639"/>
      <c r="H371" s="516"/>
      <c r="I371" s="588"/>
      <c r="J371" s="561"/>
      <c r="K371" s="315" t="s">
        <v>216</v>
      </c>
      <c r="L371" s="343" t="s">
        <v>473</v>
      </c>
      <c r="M371" s="573"/>
      <c r="N371" s="573"/>
      <c r="O371" s="577"/>
      <c r="P371" s="309"/>
      <c r="T371" s="282"/>
      <c r="U371" s="767"/>
      <c r="V371" s="763"/>
      <c r="W371" s="763"/>
      <c r="X371" s="763"/>
      <c r="Y371" s="763"/>
      <c r="Z371" s="763"/>
      <c r="AA371" s="772"/>
      <c r="AB371" s="763"/>
      <c r="AC371" s="763"/>
      <c r="AD371" s="763"/>
      <c r="AE371" s="763"/>
      <c r="AF371" s="763"/>
      <c r="AG371" s="765"/>
      <c r="AH371" s="284"/>
    </row>
    <row r="372" spans="2:34" ht="39.75" customHeight="1" x14ac:dyDescent="0.25">
      <c r="B372" s="281"/>
      <c r="C372" s="597"/>
      <c r="D372" s="603"/>
      <c r="E372" s="615"/>
      <c r="F372" s="617"/>
      <c r="G372" s="639"/>
      <c r="H372" s="516"/>
      <c r="I372" s="588"/>
      <c r="J372" s="561"/>
      <c r="K372" s="315" t="s">
        <v>217</v>
      </c>
      <c r="L372" s="342" t="s">
        <v>516</v>
      </c>
      <c r="M372" s="573"/>
      <c r="N372" s="573"/>
      <c r="O372" s="577"/>
      <c r="P372" s="309"/>
      <c r="T372" s="282"/>
      <c r="U372" s="767"/>
      <c r="V372" s="763"/>
      <c r="W372" s="763"/>
      <c r="X372" s="763"/>
      <c r="Y372" s="763"/>
      <c r="Z372" s="763"/>
      <c r="AA372" s="772"/>
      <c r="AB372" s="763"/>
      <c r="AC372" s="763"/>
      <c r="AD372" s="763"/>
      <c r="AE372" s="763"/>
      <c r="AF372" s="763"/>
      <c r="AG372" s="765"/>
      <c r="AH372" s="284"/>
    </row>
    <row r="373" spans="2:34" ht="39.75" customHeight="1" x14ac:dyDescent="0.25">
      <c r="B373" s="281"/>
      <c r="C373" s="597"/>
      <c r="D373" s="603"/>
      <c r="E373" s="615"/>
      <c r="F373" s="617"/>
      <c r="G373" s="639"/>
      <c r="H373" s="516"/>
      <c r="I373" s="588"/>
      <c r="J373" s="561"/>
      <c r="K373" s="315" t="s">
        <v>241</v>
      </c>
      <c r="L373" s="342" t="s">
        <v>517</v>
      </c>
      <c r="M373" s="573"/>
      <c r="N373" s="573"/>
      <c r="O373" s="577"/>
      <c r="P373" s="309"/>
      <c r="T373" s="282"/>
      <c r="U373" s="767"/>
      <c r="V373" s="763"/>
      <c r="W373" s="763"/>
      <c r="X373" s="763"/>
      <c r="Y373" s="763"/>
      <c r="Z373" s="763"/>
      <c r="AA373" s="772"/>
      <c r="AB373" s="763"/>
      <c r="AC373" s="763"/>
      <c r="AD373" s="763"/>
      <c r="AE373" s="763"/>
      <c r="AF373" s="763"/>
      <c r="AG373" s="765"/>
      <c r="AH373" s="284"/>
    </row>
    <row r="374" spans="2:34" ht="39.75" customHeight="1" x14ac:dyDescent="0.25">
      <c r="B374" s="281"/>
      <c r="C374" s="597"/>
      <c r="D374" s="603"/>
      <c r="E374" s="615"/>
      <c r="F374" s="617"/>
      <c r="G374" s="640"/>
      <c r="H374" s="517"/>
      <c r="I374" s="590"/>
      <c r="J374" s="562"/>
      <c r="K374" s="315" t="s">
        <v>243</v>
      </c>
      <c r="L374" s="342" t="s">
        <v>518</v>
      </c>
      <c r="M374" s="580"/>
      <c r="N374" s="580"/>
      <c r="O374" s="583"/>
      <c r="P374" s="309"/>
      <c r="T374" s="282"/>
      <c r="U374" s="767"/>
      <c r="V374" s="763"/>
      <c r="W374" s="763"/>
      <c r="X374" s="763"/>
      <c r="Y374" s="763"/>
      <c r="Z374" s="763"/>
      <c r="AA374" s="762"/>
      <c r="AB374" s="763"/>
      <c r="AC374" s="763"/>
      <c r="AD374" s="763"/>
      <c r="AE374" s="763"/>
      <c r="AF374" s="763"/>
      <c r="AG374" s="765"/>
      <c r="AH374" s="284"/>
    </row>
    <row r="375" spans="2:34" ht="39.75" customHeight="1" x14ac:dyDescent="0.25">
      <c r="B375" s="281"/>
      <c r="C375" s="597"/>
      <c r="D375" s="603"/>
      <c r="E375" s="615"/>
      <c r="F375" s="617"/>
      <c r="G375" s="638"/>
      <c r="H375" s="515" t="s">
        <v>1058</v>
      </c>
      <c r="I375" s="672" t="s">
        <v>45</v>
      </c>
      <c r="J375" s="560" t="s">
        <v>90</v>
      </c>
      <c r="K375" s="315" t="s">
        <v>215</v>
      </c>
      <c r="L375" s="343" t="s">
        <v>472</v>
      </c>
      <c r="M375" s="584" t="s">
        <v>146</v>
      </c>
      <c r="N375" s="585">
        <v>100</v>
      </c>
      <c r="O375" s="576"/>
      <c r="P375" s="309"/>
      <c r="T375" s="282"/>
      <c r="U375" s="766"/>
      <c r="V375" s="768"/>
      <c r="W375" s="768"/>
      <c r="X375" s="768"/>
      <c r="Y375" s="768"/>
      <c r="Z375" s="768"/>
      <c r="AA375" s="768"/>
      <c r="AB375" s="768">
        <f>IF($N$375="","",$N$375)</f>
        <v>100</v>
      </c>
      <c r="AC375" s="768">
        <f>IF($N$375="","",$N$375)</f>
        <v>100</v>
      </c>
      <c r="AD375" s="768">
        <f>IF($N$375="","",$N$375)</f>
        <v>100</v>
      </c>
      <c r="AE375" s="768"/>
      <c r="AF375" s="768"/>
      <c r="AG375" s="769"/>
      <c r="AH375" s="284"/>
    </row>
    <row r="376" spans="2:34" ht="39.75" customHeight="1" x14ac:dyDescent="0.25">
      <c r="B376" s="281"/>
      <c r="C376" s="597"/>
      <c r="D376" s="603"/>
      <c r="E376" s="615"/>
      <c r="F376" s="617"/>
      <c r="G376" s="639"/>
      <c r="H376" s="516"/>
      <c r="I376" s="588"/>
      <c r="J376" s="561"/>
      <c r="K376" s="315" t="s">
        <v>216</v>
      </c>
      <c r="L376" s="343" t="s">
        <v>473</v>
      </c>
      <c r="M376" s="573"/>
      <c r="N376" s="573"/>
      <c r="O376" s="577"/>
      <c r="P376" s="309"/>
      <c r="T376" s="282"/>
      <c r="U376" s="767"/>
      <c r="V376" s="763"/>
      <c r="W376" s="763"/>
      <c r="X376" s="763"/>
      <c r="Y376" s="763"/>
      <c r="Z376" s="763"/>
      <c r="AA376" s="763"/>
      <c r="AB376" s="763"/>
      <c r="AC376" s="763"/>
      <c r="AD376" s="763"/>
      <c r="AE376" s="763"/>
      <c r="AF376" s="763"/>
      <c r="AG376" s="765"/>
      <c r="AH376" s="284"/>
    </row>
    <row r="377" spans="2:34" ht="39.75" customHeight="1" x14ac:dyDescent="0.25">
      <c r="B377" s="281"/>
      <c r="C377" s="597"/>
      <c r="D377" s="603"/>
      <c r="E377" s="615"/>
      <c r="F377" s="617"/>
      <c r="G377" s="639"/>
      <c r="H377" s="516"/>
      <c r="I377" s="588"/>
      <c r="J377" s="561"/>
      <c r="K377" s="315" t="s">
        <v>217</v>
      </c>
      <c r="L377" s="342" t="s">
        <v>519</v>
      </c>
      <c r="M377" s="573"/>
      <c r="N377" s="573"/>
      <c r="O377" s="577"/>
      <c r="P377" s="309"/>
      <c r="T377" s="282"/>
      <c r="U377" s="767"/>
      <c r="V377" s="763"/>
      <c r="W377" s="763"/>
      <c r="X377" s="763"/>
      <c r="Y377" s="763"/>
      <c r="Z377" s="763"/>
      <c r="AA377" s="763"/>
      <c r="AB377" s="763"/>
      <c r="AC377" s="763"/>
      <c r="AD377" s="763"/>
      <c r="AE377" s="763"/>
      <c r="AF377" s="763"/>
      <c r="AG377" s="765"/>
      <c r="AH377" s="284"/>
    </row>
    <row r="378" spans="2:34" ht="39.75" customHeight="1" x14ac:dyDescent="0.25">
      <c r="B378" s="281"/>
      <c r="C378" s="597"/>
      <c r="D378" s="603"/>
      <c r="E378" s="615"/>
      <c r="F378" s="617"/>
      <c r="G378" s="639"/>
      <c r="H378" s="516"/>
      <c r="I378" s="588"/>
      <c r="J378" s="561"/>
      <c r="K378" s="315" t="s">
        <v>241</v>
      </c>
      <c r="L378" s="342" t="s">
        <v>520</v>
      </c>
      <c r="M378" s="573"/>
      <c r="N378" s="573"/>
      <c r="O378" s="577"/>
      <c r="P378" s="309"/>
      <c r="T378" s="282"/>
      <c r="U378" s="767"/>
      <c r="V378" s="763"/>
      <c r="W378" s="763"/>
      <c r="X378" s="763"/>
      <c r="Y378" s="763"/>
      <c r="Z378" s="763"/>
      <c r="AA378" s="763"/>
      <c r="AB378" s="763"/>
      <c r="AC378" s="763"/>
      <c r="AD378" s="763"/>
      <c r="AE378" s="763"/>
      <c r="AF378" s="763"/>
      <c r="AG378" s="765"/>
      <c r="AH378" s="284"/>
    </row>
    <row r="379" spans="2:34" ht="39.75" customHeight="1" x14ac:dyDescent="0.25">
      <c r="B379" s="281"/>
      <c r="C379" s="597"/>
      <c r="D379" s="603"/>
      <c r="E379" s="615"/>
      <c r="F379" s="617"/>
      <c r="G379" s="640"/>
      <c r="H379" s="517"/>
      <c r="I379" s="590"/>
      <c r="J379" s="562"/>
      <c r="K379" s="315" t="s">
        <v>243</v>
      </c>
      <c r="L379" s="342" t="s">
        <v>521</v>
      </c>
      <c r="M379" s="580"/>
      <c r="N379" s="580"/>
      <c r="O379" s="583"/>
      <c r="P379" s="309"/>
      <c r="T379" s="282"/>
      <c r="U379" s="767"/>
      <c r="V379" s="763"/>
      <c r="W379" s="763"/>
      <c r="X379" s="763"/>
      <c r="Y379" s="763"/>
      <c r="Z379" s="763"/>
      <c r="AA379" s="763"/>
      <c r="AB379" s="763"/>
      <c r="AC379" s="763"/>
      <c r="AD379" s="763"/>
      <c r="AE379" s="763"/>
      <c r="AF379" s="763"/>
      <c r="AG379" s="765"/>
      <c r="AH379" s="284"/>
    </row>
    <row r="380" spans="2:34" ht="39.75" customHeight="1" x14ac:dyDescent="0.25">
      <c r="B380" s="281"/>
      <c r="C380" s="597"/>
      <c r="D380" s="603"/>
      <c r="E380" s="615"/>
      <c r="F380" s="617"/>
      <c r="G380" s="638"/>
      <c r="H380" s="515" t="s">
        <v>1059</v>
      </c>
      <c r="I380" s="672" t="s">
        <v>46</v>
      </c>
      <c r="J380" s="560" t="s">
        <v>90</v>
      </c>
      <c r="K380" s="315" t="s">
        <v>215</v>
      </c>
      <c r="L380" s="343" t="s">
        <v>472</v>
      </c>
      <c r="M380" s="584" t="s">
        <v>146</v>
      </c>
      <c r="N380" s="585">
        <v>100</v>
      </c>
      <c r="O380" s="576"/>
      <c r="P380" s="309"/>
      <c r="T380" s="282"/>
      <c r="U380" s="768">
        <f>IF($N$380="","",$N$380)</f>
        <v>100</v>
      </c>
      <c r="V380" s="768"/>
      <c r="W380" s="768"/>
      <c r="X380" s="768"/>
      <c r="Y380" s="768"/>
      <c r="Z380" s="768"/>
      <c r="AA380" s="768"/>
      <c r="AB380" s="768">
        <f>IF($N$380="","",$N$380)</f>
        <v>100</v>
      </c>
      <c r="AC380" s="768"/>
      <c r="AD380" s="768"/>
      <c r="AE380" s="768"/>
      <c r="AF380" s="768"/>
      <c r="AG380" s="769"/>
      <c r="AH380" s="284"/>
    </row>
    <row r="381" spans="2:34" ht="39.75" customHeight="1" x14ac:dyDescent="0.25">
      <c r="B381" s="281"/>
      <c r="C381" s="597"/>
      <c r="D381" s="603"/>
      <c r="E381" s="615"/>
      <c r="F381" s="617"/>
      <c r="G381" s="639"/>
      <c r="H381" s="516"/>
      <c r="I381" s="588"/>
      <c r="J381" s="561"/>
      <c r="K381" s="315" t="s">
        <v>216</v>
      </c>
      <c r="L381" s="343" t="s">
        <v>473</v>
      </c>
      <c r="M381" s="573"/>
      <c r="N381" s="573"/>
      <c r="O381" s="577"/>
      <c r="P381" s="309"/>
      <c r="T381" s="282"/>
      <c r="U381" s="763"/>
      <c r="V381" s="763"/>
      <c r="W381" s="763"/>
      <c r="X381" s="763"/>
      <c r="Y381" s="763"/>
      <c r="Z381" s="763"/>
      <c r="AA381" s="763"/>
      <c r="AB381" s="763"/>
      <c r="AC381" s="763"/>
      <c r="AD381" s="763"/>
      <c r="AE381" s="763"/>
      <c r="AF381" s="763"/>
      <c r="AG381" s="765"/>
      <c r="AH381" s="284"/>
    </row>
    <row r="382" spans="2:34" ht="39.75" customHeight="1" x14ac:dyDescent="0.25">
      <c r="B382" s="281"/>
      <c r="C382" s="597"/>
      <c r="D382" s="603"/>
      <c r="E382" s="615"/>
      <c r="F382" s="617"/>
      <c r="G382" s="639"/>
      <c r="H382" s="516"/>
      <c r="I382" s="588"/>
      <c r="J382" s="561"/>
      <c r="K382" s="315" t="s">
        <v>217</v>
      </c>
      <c r="L382" s="342" t="s">
        <v>522</v>
      </c>
      <c r="M382" s="573"/>
      <c r="N382" s="573"/>
      <c r="O382" s="577"/>
      <c r="P382" s="309"/>
      <c r="T382" s="282"/>
      <c r="U382" s="763"/>
      <c r="V382" s="763"/>
      <c r="W382" s="763"/>
      <c r="X382" s="763"/>
      <c r="Y382" s="763"/>
      <c r="Z382" s="763"/>
      <c r="AA382" s="763"/>
      <c r="AB382" s="763"/>
      <c r="AC382" s="763"/>
      <c r="AD382" s="763"/>
      <c r="AE382" s="763"/>
      <c r="AF382" s="763"/>
      <c r="AG382" s="765"/>
      <c r="AH382" s="284"/>
    </row>
    <row r="383" spans="2:34" ht="39.75" customHeight="1" x14ac:dyDescent="0.25">
      <c r="B383" s="281"/>
      <c r="C383" s="597"/>
      <c r="D383" s="603"/>
      <c r="E383" s="615"/>
      <c r="F383" s="617"/>
      <c r="G383" s="639"/>
      <c r="H383" s="516"/>
      <c r="I383" s="588"/>
      <c r="J383" s="561"/>
      <c r="K383" s="315" t="s">
        <v>241</v>
      </c>
      <c r="L383" s="342" t="s">
        <v>523</v>
      </c>
      <c r="M383" s="573"/>
      <c r="N383" s="573"/>
      <c r="O383" s="577"/>
      <c r="P383" s="309"/>
      <c r="T383" s="282"/>
      <c r="U383" s="763"/>
      <c r="V383" s="763"/>
      <c r="W383" s="763"/>
      <c r="X383" s="763"/>
      <c r="Y383" s="763"/>
      <c r="Z383" s="763"/>
      <c r="AA383" s="763"/>
      <c r="AB383" s="763"/>
      <c r="AC383" s="763"/>
      <c r="AD383" s="763"/>
      <c r="AE383" s="763"/>
      <c r="AF383" s="763"/>
      <c r="AG383" s="765"/>
      <c r="AH383" s="284"/>
    </row>
    <row r="384" spans="2:34" ht="39.75" customHeight="1" x14ac:dyDescent="0.25">
      <c r="B384" s="281"/>
      <c r="C384" s="597"/>
      <c r="D384" s="603"/>
      <c r="E384" s="615"/>
      <c r="F384" s="617"/>
      <c r="G384" s="640"/>
      <c r="H384" s="517"/>
      <c r="I384" s="590"/>
      <c r="J384" s="562"/>
      <c r="K384" s="315" t="s">
        <v>243</v>
      </c>
      <c r="L384" s="342" t="s">
        <v>524</v>
      </c>
      <c r="M384" s="580"/>
      <c r="N384" s="580"/>
      <c r="O384" s="583"/>
      <c r="P384" s="309"/>
      <c r="T384" s="282"/>
      <c r="U384" s="763"/>
      <c r="V384" s="763"/>
      <c r="W384" s="763"/>
      <c r="X384" s="763"/>
      <c r="Y384" s="763"/>
      <c r="Z384" s="763"/>
      <c r="AA384" s="763"/>
      <c r="AB384" s="763"/>
      <c r="AC384" s="763"/>
      <c r="AD384" s="763"/>
      <c r="AE384" s="763"/>
      <c r="AF384" s="763"/>
      <c r="AG384" s="765"/>
      <c r="AH384" s="284"/>
    </row>
    <row r="385" spans="2:34" ht="39.75" customHeight="1" x14ac:dyDescent="0.25">
      <c r="B385" s="281"/>
      <c r="C385" s="597"/>
      <c r="D385" s="603"/>
      <c r="E385" s="615"/>
      <c r="F385" s="617"/>
      <c r="G385" s="638"/>
      <c r="H385" s="515" t="s">
        <v>1060</v>
      </c>
      <c r="I385" s="672" t="s">
        <v>47</v>
      </c>
      <c r="J385" s="560" t="s">
        <v>90</v>
      </c>
      <c r="K385" s="315" t="s">
        <v>215</v>
      </c>
      <c r="L385" s="343" t="s">
        <v>472</v>
      </c>
      <c r="M385" s="584" t="s">
        <v>146</v>
      </c>
      <c r="N385" s="585">
        <v>100</v>
      </c>
      <c r="O385" s="576"/>
      <c r="P385" s="309"/>
      <c r="T385" s="282"/>
      <c r="U385" s="766"/>
      <c r="V385" s="768"/>
      <c r="W385" s="768"/>
      <c r="X385" s="768"/>
      <c r="Y385" s="768"/>
      <c r="Z385" s="768"/>
      <c r="AA385" s="768"/>
      <c r="AB385" s="768">
        <f>IF($N$385="","",$N$385)</f>
        <v>100</v>
      </c>
      <c r="AC385" s="768"/>
      <c r="AD385" s="768"/>
      <c r="AE385" s="768"/>
      <c r="AF385" s="768"/>
      <c r="AG385" s="769"/>
      <c r="AH385" s="284"/>
    </row>
    <row r="386" spans="2:34" ht="39.75" customHeight="1" x14ac:dyDescent="0.25">
      <c r="B386" s="281"/>
      <c r="C386" s="597"/>
      <c r="D386" s="603"/>
      <c r="E386" s="615"/>
      <c r="F386" s="617"/>
      <c r="G386" s="639"/>
      <c r="H386" s="516"/>
      <c r="I386" s="588"/>
      <c r="J386" s="561"/>
      <c r="K386" s="315" t="s">
        <v>216</v>
      </c>
      <c r="L386" s="343" t="s">
        <v>473</v>
      </c>
      <c r="M386" s="573"/>
      <c r="N386" s="573"/>
      <c r="O386" s="577"/>
      <c r="P386" s="309"/>
      <c r="T386" s="282"/>
      <c r="U386" s="767"/>
      <c r="V386" s="763"/>
      <c r="W386" s="763"/>
      <c r="X386" s="763"/>
      <c r="Y386" s="763"/>
      <c r="Z386" s="763"/>
      <c r="AA386" s="763"/>
      <c r="AB386" s="763"/>
      <c r="AC386" s="763"/>
      <c r="AD386" s="763"/>
      <c r="AE386" s="763"/>
      <c r="AF386" s="763"/>
      <c r="AG386" s="765"/>
      <c r="AH386" s="284"/>
    </row>
    <row r="387" spans="2:34" ht="39.75" customHeight="1" x14ac:dyDescent="0.25">
      <c r="B387" s="281"/>
      <c r="C387" s="597"/>
      <c r="D387" s="603"/>
      <c r="E387" s="615"/>
      <c r="F387" s="617"/>
      <c r="G387" s="639"/>
      <c r="H387" s="516"/>
      <c r="I387" s="588"/>
      <c r="J387" s="561"/>
      <c r="K387" s="315" t="s">
        <v>217</v>
      </c>
      <c r="L387" s="342" t="s">
        <v>525</v>
      </c>
      <c r="M387" s="573"/>
      <c r="N387" s="573"/>
      <c r="O387" s="577"/>
      <c r="P387" s="309"/>
      <c r="T387" s="282"/>
      <c r="U387" s="767"/>
      <c r="V387" s="763"/>
      <c r="W387" s="763"/>
      <c r="X387" s="763"/>
      <c r="Y387" s="763"/>
      <c r="Z387" s="763"/>
      <c r="AA387" s="763"/>
      <c r="AB387" s="763"/>
      <c r="AC387" s="763"/>
      <c r="AD387" s="763"/>
      <c r="AE387" s="763"/>
      <c r="AF387" s="763"/>
      <c r="AG387" s="765"/>
      <c r="AH387" s="284"/>
    </row>
    <row r="388" spans="2:34" ht="39.75" customHeight="1" x14ac:dyDescent="0.25">
      <c r="B388" s="281"/>
      <c r="C388" s="597"/>
      <c r="D388" s="603"/>
      <c r="E388" s="615"/>
      <c r="F388" s="617"/>
      <c r="G388" s="639"/>
      <c r="H388" s="516"/>
      <c r="I388" s="588"/>
      <c r="J388" s="561"/>
      <c r="K388" s="315" t="s">
        <v>241</v>
      </c>
      <c r="L388" s="342" t="s">
        <v>526</v>
      </c>
      <c r="M388" s="573"/>
      <c r="N388" s="573"/>
      <c r="O388" s="577"/>
      <c r="P388" s="309"/>
      <c r="T388" s="282"/>
      <c r="U388" s="767"/>
      <c r="V388" s="763"/>
      <c r="W388" s="763"/>
      <c r="X388" s="763"/>
      <c r="Y388" s="763"/>
      <c r="Z388" s="763"/>
      <c r="AA388" s="763"/>
      <c r="AB388" s="763"/>
      <c r="AC388" s="763"/>
      <c r="AD388" s="763"/>
      <c r="AE388" s="763"/>
      <c r="AF388" s="763"/>
      <c r="AG388" s="765"/>
      <c r="AH388" s="284"/>
    </row>
    <row r="389" spans="2:34" ht="39.75" customHeight="1" x14ac:dyDescent="0.25">
      <c r="B389" s="281"/>
      <c r="C389" s="597"/>
      <c r="D389" s="603"/>
      <c r="E389" s="615"/>
      <c r="F389" s="617"/>
      <c r="G389" s="640"/>
      <c r="H389" s="517"/>
      <c r="I389" s="590"/>
      <c r="J389" s="562"/>
      <c r="K389" s="315" t="s">
        <v>243</v>
      </c>
      <c r="L389" s="342" t="s">
        <v>527</v>
      </c>
      <c r="M389" s="580"/>
      <c r="N389" s="580"/>
      <c r="O389" s="583"/>
      <c r="P389" s="309"/>
      <c r="T389" s="282"/>
      <c r="U389" s="767"/>
      <c r="V389" s="763"/>
      <c r="W389" s="763"/>
      <c r="X389" s="763"/>
      <c r="Y389" s="763"/>
      <c r="Z389" s="763"/>
      <c r="AA389" s="763"/>
      <c r="AB389" s="763"/>
      <c r="AC389" s="763"/>
      <c r="AD389" s="763"/>
      <c r="AE389" s="763"/>
      <c r="AF389" s="763"/>
      <c r="AG389" s="765"/>
      <c r="AH389" s="284"/>
    </row>
    <row r="390" spans="2:34" ht="39.75" customHeight="1" x14ac:dyDescent="0.25">
      <c r="B390" s="281"/>
      <c r="C390" s="597"/>
      <c r="D390" s="603"/>
      <c r="E390" s="615"/>
      <c r="F390" s="617"/>
      <c r="G390" s="621">
        <v>38</v>
      </c>
      <c r="H390" s="529" t="s">
        <v>198</v>
      </c>
      <c r="I390" s="530"/>
      <c r="J390" s="560" t="s">
        <v>112</v>
      </c>
      <c r="K390" s="315" t="s">
        <v>215</v>
      </c>
      <c r="L390" s="343" t="s">
        <v>528</v>
      </c>
      <c r="M390" s="584" t="s">
        <v>146</v>
      </c>
      <c r="N390" s="585">
        <v>100</v>
      </c>
      <c r="O390" s="576"/>
      <c r="P390" s="309"/>
      <c r="T390" s="282"/>
      <c r="U390" s="766"/>
      <c r="V390" s="768"/>
      <c r="W390" s="768"/>
      <c r="X390" s="768"/>
      <c r="Y390" s="768"/>
      <c r="Z390" s="768"/>
      <c r="AA390" s="768"/>
      <c r="AB390" s="768">
        <f>IF($N$390="","",$N$390)</f>
        <v>100</v>
      </c>
      <c r="AC390" s="768"/>
      <c r="AD390" s="768"/>
      <c r="AE390" s="768"/>
      <c r="AF390" s="768"/>
      <c r="AG390" s="769"/>
      <c r="AH390" s="284"/>
    </row>
    <row r="391" spans="2:34" ht="39.75" customHeight="1" x14ac:dyDescent="0.25">
      <c r="B391" s="281"/>
      <c r="C391" s="597"/>
      <c r="D391" s="603"/>
      <c r="E391" s="573"/>
      <c r="F391" s="612"/>
      <c r="G391" s="516"/>
      <c r="H391" s="520"/>
      <c r="I391" s="531"/>
      <c r="J391" s="561"/>
      <c r="K391" s="315" t="s">
        <v>216</v>
      </c>
      <c r="L391" s="342" t="s">
        <v>529</v>
      </c>
      <c r="M391" s="573"/>
      <c r="N391" s="573"/>
      <c r="O391" s="577"/>
      <c r="P391" s="309"/>
      <c r="T391" s="282"/>
      <c r="U391" s="767"/>
      <c r="V391" s="763"/>
      <c r="W391" s="763"/>
      <c r="X391" s="763"/>
      <c r="Y391" s="763"/>
      <c r="Z391" s="763"/>
      <c r="AA391" s="763"/>
      <c r="AB391" s="763"/>
      <c r="AC391" s="763"/>
      <c r="AD391" s="763"/>
      <c r="AE391" s="763"/>
      <c r="AF391" s="763"/>
      <c r="AG391" s="765"/>
      <c r="AH391" s="284"/>
    </row>
    <row r="392" spans="2:34" ht="39.75" customHeight="1" x14ac:dyDescent="0.25">
      <c r="B392" s="281"/>
      <c r="C392" s="597"/>
      <c r="D392" s="603"/>
      <c r="E392" s="573"/>
      <c r="F392" s="612"/>
      <c r="G392" s="516"/>
      <c r="H392" s="520"/>
      <c r="I392" s="531"/>
      <c r="J392" s="561"/>
      <c r="K392" s="315" t="s">
        <v>217</v>
      </c>
      <c r="L392" s="342" t="s">
        <v>530</v>
      </c>
      <c r="M392" s="573"/>
      <c r="N392" s="573"/>
      <c r="O392" s="577"/>
      <c r="P392" s="309"/>
      <c r="T392" s="282"/>
      <c r="U392" s="767"/>
      <c r="V392" s="763"/>
      <c r="W392" s="763"/>
      <c r="X392" s="763"/>
      <c r="Y392" s="763"/>
      <c r="Z392" s="763"/>
      <c r="AA392" s="763"/>
      <c r="AB392" s="763"/>
      <c r="AC392" s="763"/>
      <c r="AD392" s="763"/>
      <c r="AE392" s="763"/>
      <c r="AF392" s="763"/>
      <c r="AG392" s="765"/>
      <c r="AH392" s="284"/>
    </row>
    <row r="393" spans="2:34" ht="39.75" customHeight="1" x14ac:dyDescent="0.25">
      <c r="B393" s="281"/>
      <c r="C393" s="597"/>
      <c r="D393" s="603"/>
      <c r="E393" s="573"/>
      <c r="F393" s="612"/>
      <c r="G393" s="516"/>
      <c r="H393" s="520"/>
      <c r="I393" s="531"/>
      <c r="J393" s="561"/>
      <c r="K393" s="315" t="s">
        <v>241</v>
      </c>
      <c r="L393" s="342" t="s">
        <v>531</v>
      </c>
      <c r="M393" s="573"/>
      <c r="N393" s="573"/>
      <c r="O393" s="577"/>
      <c r="P393" s="309"/>
      <c r="T393" s="282"/>
      <c r="U393" s="767"/>
      <c r="V393" s="763"/>
      <c r="W393" s="763"/>
      <c r="X393" s="763"/>
      <c r="Y393" s="763"/>
      <c r="Z393" s="763"/>
      <c r="AA393" s="763"/>
      <c r="AB393" s="763"/>
      <c r="AC393" s="763"/>
      <c r="AD393" s="763"/>
      <c r="AE393" s="763"/>
      <c r="AF393" s="763"/>
      <c r="AG393" s="765"/>
      <c r="AH393" s="284"/>
    </row>
    <row r="394" spans="2:34" ht="39.75" customHeight="1" x14ac:dyDescent="0.25">
      <c r="B394" s="281"/>
      <c r="C394" s="597"/>
      <c r="D394" s="603"/>
      <c r="E394" s="574"/>
      <c r="F394" s="613"/>
      <c r="G394" s="593"/>
      <c r="H394" s="523"/>
      <c r="I394" s="532"/>
      <c r="J394" s="595"/>
      <c r="K394" s="319" t="s">
        <v>243</v>
      </c>
      <c r="L394" s="345" t="s">
        <v>532</v>
      </c>
      <c r="M394" s="574"/>
      <c r="N394" s="574"/>
      <c r="O394" s="578"/>
      <c r="P394" s="309"/>
      <c r="T394" s="282"/>
      <c r="U394" s="767"/>
      <c r="V394" s="763"/>
      <c r="W394" s="763"/>
      <c r="X394" s="763"/>
      <c r="Y394" s="763"/>
      <c r="Z394" s="763"/>
      <c r="AA394" s="763"/>
      <c r="AB394" s="763"/>
      <c r="AC394" s="763"/>
      <c r="AD394" s="763"/>
      <c r="AE394" s="763"/>
      <c r="AF394" s="763"/>
      <c r="AG394" s="765"/>
      <c r="AH394" s="284"/>
    </row>
    <row r="395" spans="2:34" ht="39.75" customHeight="1" x14ac:dyDescent="0.25">
      <c r="B395" s="281"/>
      <c r="C395" s="597"/>
      <c r="D395" s="603"/>
      <c r="E395" s="615" t="s">
        <v>136</v>
      </c>
      <c r="F395" s="616">
        <f>IF(SUM(N395:N510)=0,"",AVERAGE(N395:N510))</f>
        <v>99.130434782608702</v>
      </c>
      <c r="G395" s="630">
        <v>39</v>
      </c>
      <c r="H395" s="525" t="s">
        <v>49</v>
      </c>
      <c r="I395" s="533"/>
      <c r="J395" s="635" t="s">
        <v>106</v>
      </c>
      <c r="K395" s="321" t="s">
        <v>215</v>
      </c>
      <c r="L395" s="346" t="s">
        <v>533</v>
      </c>
      <c r="M395" s="572" t="s">
        <v>146</v>
      </c>
      <c r="N395" s="575">
        <v>100</v>
      </c>
      <c r="O395" s="582"/>
      <c r="P395" s="309"/>
      <c r="T395" s="282"/>
      <c r="U395" s="766"/>
      <c r="V395" s="768">
        <f>IF($N$395="","",$N$395)</f>
        <v>100</v>
      </c>
      <c r="W395" s="768">
        <f>IF($N$395="","",$N$395)</f>
        <v>100</v>
      </c>
      <c r="X395" s="768"/>
      <c r="Y395" s="768">
        <f>IF($N$395="","",$N$395)</f>
        <v>100</v>
      </c>
      <c r="Z395" s="768"/>
      <c r="AA395" s="768"/>
      <c r="AB395" s="768"/>
      <c r="AC395" s="768"/>
      <c r="AD395" s="768"/>
      <c r="AE395" s="768"/>
      <c r="AF395" s="768"/>
      <c r="AG395" s="769"/>
      <c r="AH395" s="284"/>
    </row>
    <row r="396" spans="2:34" ht="39.75" customHeight="1" x14ac:dyDescent="0.25">
      <c r="B396" s="281"/>
      <c r="C396" s="597"/>
      <c r="D396" s="603"/>
      <c r="E396" s="615"/>
      <c r="F396" s="616"/>
      <c r="G396" s="516"/>
      <c r="H396" s="520"/>
      <c r="I396" s="531"/>
      <c r="J396" s="561"/>
      <c r="K396" s="315" t="s">
        <v>216</v>
      </c>
      <c r="L396" s="342" t="s">
        <v>534</v>
      </c>
      <c r="M396" s="573"/>
      <c r="N396" s="573"/>
      <c r="O396" s="577"/>
      <c r="P396" s="309"/>
      <c r="T396" s="282"/>
      <c r="U396" s="767"/>
      <c r="V396" s="763"/>
      <c r="W396" s="763"/>
      <c r="X396" s="763"/>
      <c r="Y396" s="763"/>
      <c r="Z396" s="763"/>
      <c r="AA396" s="763"/>
      <c r="AB396" s="763"/>
      <c r="AC396" s="763"/>
      <c r="AD396" s="763"/>
      <c r="AE396" s="763"/>
      <c r="AF396" s="763"/>
      <c r="AG396" s="765"/>
      <c r="AH396" s="284"/>
    </row>
    <row r="397" spans="2:34" ht="39.75" customHeight="1" x14ac:dyDescent="0.25">
      <c r="B397" s="281"/>
      <c r="C397" s="597"/>
      <c r="D397" s="603"/>
      <c r="E397" s="615"/>
      <c r="F397" s="616"/>
      <c r="G397" s="516"/>
      <c r="H397" s="520"/>
      <c r="I397" s="531"/>
      <c r="J397" s="561"/>
      <c r="K397" s="315" t="s">
        <v>217</v>
      </c>
      <c r="L397" s="342" t="s">
        <v>535</v>
      </c>
      <c r="M397" s="573"/>
      <c r="N397" s="573"/>
      <c r="O397" s="577"/>
      <c r="P397" s="309"/>
      <c r="T397" s="282"/>
      <c r="U397" s="767"/>
      <c r="V397" s="763"/>
      <c r="W397" s="763"/>
      <c r="X397" s="763"/>
      <c r="Y397" s="763"/>
      <c r="Z397" s="763"/>
      <c r="AA397" s="763"/>
      <c r="AB397" s="763"/>
      <c r="AC397" s="763"/>
      <c r="AD397" s="763"/>
      <c r="AE397" s="763"/>
      <c r="AF397" s="763"/>
      <c r="AG397" s="765"/>
      <c r="AH397" s="284"/>
    </row>
    <row r="398" spans="2:34" ht="39.75" customHeight="1" x14ac:dyDescent="0.25">
      <c r="B398" s="281"/>
      <c r="C398" s="597"/>
      <c r="D398" s="603"/>
      <c r="E398" s="615"/>
      <c r="F398" s="616"/>
      <c r="G398" s="516"/>
      <c r="H398" s="520"/>
      <c r="I398" s="531"/>
      <c r="J398" s="561"/>
      <c r="K398" s="315" t="s">
        <v>241</v>
      </c>
      <c r="L398" s="342" t="s">
        <v>536</v>
      </c>
      <c r="M398" s="573"/>
      <c r="N398" s="573"/>
      <c r="O398" s="577"/>
      <c r="P398" s="309"/>
      <c r="T398" s="282"/>
      <c r="U398" s="767"/>
      <c r="V398" s="763"/>
      <c r="W398" s="763"/>
      <c r="X398" s="763"/>
      <c r="Y398" s="763"/>
      <c r="Z398" s="763"/>
      <c r="AA398" s="763"/>
      <c r="AB398" s="763"/>
      <c r="AC398" s="763"/>
      <c r="AD398" s="763"/>
      <c r="AE398" s="763"/>
      <c r="AF398" s="763"/>
      <c r="AG398" s="765"/>
      <c r="AH398" s="284"/>
    </row>
    <row r="399" spans="2:34" ht="39.75" customHeight="1" x14ac:dyDescent="0.25">
      <c r="B399" s="281"/>
      <c r="C399" s="597"/>
      <c r="D399" s="603"/>
      <c r="E399" s="615"/>
      <c r="F399" s="616"/>
      <c r="G399" s="517"/>
      <c r="H399" s="527"/>
      <c r="I399" s="534"/>
      <c r="J399" s="562"/>
      <c r="K399" s="315" t="s">
        <v>243</v>
      </c>
      <c r="L399" s="342" t="s">
        <v>537</v>
      </c>
      <c r="M399" s="580"/>
      <c r="N399" s="580"/>
      <c r="O399" s="583"/>
      <c r="P399" s="309"/>
      <c r="T399" s="282"/>
      <c r="U399" s="767"/>
      <c r="V399" s="763"/>
      <c r="W399" s="763"/>
      <c r="X399" s="763"/>
      <c r="Y399" s="763"/>
      <c r="Z399" s="763"/>
      <c r="AA399" s="763"/>
      <c r="AB399" s="763"/>
      <c r="AC399" s="763"/>
      <c r="AD399" s="763"/>
      <c r="AE399" s="763"/>
      <c r="AF399" s="763"/>
      <c r="AG399" s="765"/>
      <c r="AH399" s="284"/>
    </row>
    <row r="400" spans="2:34" ht="39.75" customHeight="1" x14ac:dyDescent="0.25">
      <c r="B400" s="281"/>
      <c r="C400" s="597"/>
      <c r="D400" s="603"/>
      <c r="E400" s="615"/>
      <c r="F400" s="617"/>
      <c r="G400" s="638"/>
      <c r="H400" s="515" t="s">
        <v>1061</v>
      </c>
      <c r="I400" s="673" t="s">
        <v>50</v>
      </c>
      <c r="J400" s="560" t="s">
        <v>104</v>
      </c>
      <c r="K400" s="315" t="s">
        <v>215</v>
      </c>
      <c r="L400" s="343" t="s">
        <v>533</v>
      </c>
      <c r="M400" s="584" t="s">
        <v>146</v>
      </c>
      <c r="N400" s="585">
        <v>95</v>
      </c>
      <c r="O400" s="576"/>
      <c r="P400" s="309"/>
      <c r="T400" s="282"/>
      <c r="U400" s="766"/>
      <c r="V400" s="768"/>
      <c r="W400" s="768"/>
      <c r="X400" s="768"/>
      <c r="Y400" s="768">
        <f>IF($N$400="","",$N$400)</f>
        <v>95</v>
      </c>
      <c r="Z400" s="768">
        <f>IF($N$400="","",$N$400)</f>
        <v>95</v>
      </c>
      <c r="AA400" s="768"/>
      <c r="AB400" s="768"/>
      <c r="AC400" s="768"/>
      <c r="AD400" s="768">
        <f>IF($N$400="","",$N$400)</f>
        <v>95</v>
      </c>
      <c r="AE400" s="768"/>
      <c r="AF400" s="768"/>
      <c r="AG400" s="769"/>
      <c r="AH400" s="284"/>
    </row>
    <row r="401" spans="2:34" ht="39.75" customHeight="1" x14ac:dyDescent="0.25">
      <c r="B401" s="281"/>
      <c r="C401" s="597"/>
      <c r="D401" s="603"/>
      <c r="E401" s="615"/>
      <c r="F401" s="617"/>
      <c r="G401" s="639"/>
      <c r="H401" s="516"/>
      <c r="I401" s="619"/>
      <c r="J401" s="561"/>
      <c r="K401" s="315" t="s">
        <v>216</v>
      </c>
      <c r="L401" s="343" t="s">
        <v>538</v>
      </c>
      <c r="M401" s="573"/>
      <c r="N401" s="573"/>
      <c r="O401" s="577"/>
      <c r="P401" s="309"/>
      <c r="T401" s="282"/>
      <c r="U401" s="767"/>
      <c r="V401" s="763"/>
      <c r="W401" s="763"/>
      <c r="X401" s="763"/>
      <c r="Y401" s="763"/>
      <c r="Z401" s="763"/>
      <c r="AA401" s="763"/>
      <c r="AB401" s="763"/>
      <c r="AC401" s="763"/>
      <c r="AD401" s="763"/>
      <c r="AE401" s="763"/>
      <c r="AF401" s="763"/>
      <c r="AG401" s="765"/>
      <c r="AH401" s="284"/>
    </row>
    <row r="402" spans="2:34" ht="39.75" customHeight="1" x14ac:dyDescent="0.25">
      <c r="B402" s="281"/>
      <c r="C402" s="597"/>
      <c r="D402" s="603"/>
      <c r="E402" s="615"/>
      <c r="F402" s="617"/>
      <c r="G402" s="639"/>
      <c r="H402" s="516"/>
      <c r="I402" s="619"/>
      <c r="J402" s="561"/>
      <c r="K402" s="315" t="s">
        <v>217</v>
      </c>
      <c r="L402" s="342" t="s">
        <v>539</v>
      </c>
      <c r="M402" s="573"/>
      <c r="N402" s="573"/>
      <c r="O402" s="577"/>
      <c r="P402" s="309"/>
      <c r="T402" s="282"/>
      <c r="U402" s="767"/>
      <c r="V402" s="763"/>
      <c r="W402" s="763"/>
      <c r="X402" s="763"/>
      <c r="Y402" s="763"/>
      <c r="Z402" s="763"/>
      <c r="AA402" s="763"/>
      <c r="AB402" s="763"/>
      <c r="AC402" s="763"/>
      <c r="AD402" s="763"/>
      <c r="AE402" s="763"/>
      <c r="AF402" s="763"/>
      <c r="AG402" s="765"/>
      <c r="AH402" s="284"/>
    </row>
    <row r="403" spans="2:34" ht="39.75" customHeight="1" x14ac:dyDescent="0.25">
      <c r="B403" s="281"/>
      <c r="C403" s="597"/>
      <c r="D403" s="603"/>
      <c r="E403" s="615"/>
      <c r="F403" s="617"/>
      <c r="G403" s="639"/>
      <c r="H403" s="516"/>
      <c r="I403" s="619"/>
      <c r="J403" s="561"/>
      <c r="K403" s="315" t="s">
        <v>241</v>
      </c>
      <c r="L403" s="342" t="s">
        <v>540</v>
      </c>
      <c r="M403" s="573"/>
      <c r="N403" s="573"/>
      <c r="O403" s="577"/>
      <c r="P403" s="309"/>
      <c r="T403" s="282"/>
      <c r="U403" s="767"/>
      <c r="V403" s="763"/>
      <c r="W403" s="763"/>
      <c r="X403" s="763"/>
      <c r="Y403" s="763"/>
      <c r="Z403" s="763"/>
      <c r="AA403" s="763"/>
      <c r="AB403" s="763"/>
      <c r="AC403" s="763"/>
      <c r="AD403" s="763"/>
      <c r="AE403" s="763"/>
      <c r="AF403" s="763"/>
      <c r="AG403" s="765"/>
      <c r="AH403" s="284"/>
    </row>
    <row r="404" spans="2:34" ht="39.75" customHeight="1" x14ac:dyDescent="0.25">
      <c r="B404" s="281"/>
      <c r="C404" s="597"/>
      <c r="D404" s="603"/>
      <c r="E404" s="615"/>
      <c r="F404" s="617"/>
      <c r="G404" s="640"/>
      <c r="H404" s="517"/>
      <c r="I404" s="620"/>
      <c r="J404" s="562"/>
      <c r="K404" s="315" t="s">
        <v>243</v>
      </c>
      <c r="L404" s="342" t="s">
        <v>541</v>
      </c>
      <c r="M404" s="580"/>
      <c r="N404" s="580"/>
      <c r="O404" s="583"/>
      <c r="P404" s="309"/>
      <c r="T404" s="282"/>
      <c r="U404" s="767"/>
      <c r="V404" s="763"/>
      <c r="W404" s="763"/>
      <c r="X404" s="763"/>
      <c r="Y404" s="763"/>
      <c r="Z404" s="763"/>
      <c r="AA404" s="763"/>
      <c r="AB404" s="763"/>
      <c r="AC404" s="763"/>
      <c r="AD404" s="763"/>
      <c r="AE404" s="763"/>
      <c r="AF404" s="763"/>
      <c r="AG404" s="765"/>
      <c r="AH404" s="284"/>
    </row>
    <row r="405" spans="2:34" ht="39.75" customHeight="1" x14ac:dyDescent="0.25">
      <c r="B405" s="281"/>
      <c r="C405" s="597"/>
      <c r="D405" s="603"/>
      <c r="E405" s="615"/>
      <c r="F405" s="617"/>
      <c r="G405" s="638"/>
      <c r="H405" s="515" t="s">
        <v>1062</v>
      </c>
      <c r="I405" s="673" t="s">
        <v>51</v>
      </c>
      <c r="J405" s="560" t="s">
        <v>104</v>
      </c>
      <c r="K405" s="315" t="s">
        <v>215</v>
      </c>
      <c r="L405" s="343" t="s">
        <v>533</v>
      </c>
      <c r="M405" s="584" t="s">
        <v>146</v>
      </c>
      <c r="N405" s="585">
        <v>100</v>
      </c>
      <c r="O405" s="576"/>
      <c r="P405" s="309"/>
      <c r="T405" s="282"/>
      <c r="U405" s="766"/>
      <c r="V405" s="768"/>
      <c r="W405" s="768"/>
      <c r="X405" s="768"/>
      <c r="Y405" s="768">
        <f>IF($N$405="","",$N$405)</f>
        <v>100</v>
      </c>
      <c r="Z405" s="768"/>
      <c r="AA405" s="768"/>
      <c r="AB405" s="768"/>
      <c r="AC405" s="768"/>
      <c r="AD405" s="768"/>
      <c r="AE405" s="768"/>
      <c r="AF405" s="768"/>
      <c r="AG405" s="769"/>
      <c r="AH405" s="284"/>
    </row>
    <row r="406" spans="2:34" ht="39.75" customHeight="1" x14ac:dyDescent="0.25">
      <c r="B406" s="281"/>
      <c r="C406" s="597"/>
      <c r="D406" s="603"/>
      <c r="E406" s="615"/>
      <c r="F406" s="617"/>
      <c r="G406" s="639"/>
      <c r="H406" s="516"/>
      <c r="I406" s="619"/>
      <c r="J406" s="561"/>
      <c r="K406" s="315" t="s">
        <v>216</v>
      </c>
      <c r="L406" s="343" t="s">
        <v>538</v>
      </c>
      <c r="M406" s="573"/>
      <c r="N406" s="573"/>
      <c r="O406" s="577"/>
      <c r="P406" s="309"/>
      <c r="T406" s="282"/>
      <c r="U406" s="767"/>
      <c r="V406" s="763"/>
      <c r="W406" s="763"/>
      <c r="X406" s="763"/>
      <c r="Y406" s="763"/>
      <c r="Z406" s="763"/>
      <c r="AA406" s="763"/>
      <c r="AB406" s="763"/>
      <c r="AC406" s="763"/>
      <c r="AD406" s="763"/>
      <c r="AE406" s="763"/>
      <c r="AF406" s="763"/>
      <c r="AG406" s="765"/>
      <c r="AH406" s="284"/>
    </row>
    <row r="407" spans="2:34" ht="39.75" customHeight="1" x14ac:dyDescent="0.25">
      <c r="B407" s="281"/>
      <c r="C407" s="597"/>
      <c r="D407" s="603"/>
      <c r="E407" s="615"/>
      <c r="F407" s="617"/>
      <c r="G407" s="639"/>
      <c r="H407" s="516"/>
      <c r="I407" s="619"/>
      <c r="J407" s="561"/>
      <c r="K407" s="315" t="s">
        <v>217</v>
      </c>
      <c r="L407" s="342" t="s">
        <v>542</v>
      </c>
      <c r="M407" s="573"/>
      <c r="N407" s="573"/>
      <c r="O407" s="577"/>
      <c r="P407" s="309"/>
      <c r="T407" s="282"/>
      <c r="U407" s="767"/>
      <c r="V407" s="763"/>
      <c r="W407" s="763"/>
      <c r="X407" s="763"/>
      <c r="Y407" s="763"/>
      <c r="Z407" s="763"/>
      <c r="AA407" s="763"/>
      <c r="AB407" s="763"/>
      <c r="AC407" s="763"/>
      <c r="AD407" s="763"/>
      <c r="AE407" s="763"/>
      <c r="AF407" s="763"/>
      <c r="AG407" s="765"/>
      <c r="AH407" s="284"/>
    </row>
    <row r="408" spans="2:34" ht="39.75" customHeight="1" x14ac:dyDescent="0.25">
      <c r="B408" s="281"/>
      <c r="C408" s="597"/>
      <c r="D408" s="603"/>
      <c r="E408" s="615"/>
      <c r="F408" s="617"/>
      <c r="G408" s="639"/>
      <c r="H408" s="516"/>
      <c r="I408" s="619"/>
      <c r="J408" s="561"/>
      <c r="K408" s="315" t="s">
        <v>241</v>
      </c>
      <c r="L408" s="342" t="s">
        <v>543</v>
      </c>
      <c r="M408" s="573"/>
      <c r="N408" s="573"/>
      <c r="O408" s="577"/>
      <c r="P408" s="309"/>
      <c r="T408" s="282"/>
      <c r="U408" s="767"/>
      <c r="V408" s="763"/>
      <c r="W408" s="763"/>
      <c r="X408" s="763"/>
      <c r="Y408" s="763"/>
      <c r="Z408" s="763"/>
      <c r="AA408" s="763"/>
      <c r="AB408" s="763"/>
      <c r="AC408" s="763"/>
      <c r="AD408" s="763"/>
      <c r="AE408" s="763"/>
      <c r="AF408" s="763"/>
      <c r="AG408" s="765"/>
      <c r="AH408" s="284"/>
    </row>
    <row r="409" spans="2:34" ht="39.75" customHeight="1" x14ac:dyDescent="0.25">
      <c r="B409" s="281"/>
      <c r="C409" s="597"/>
      <c r="D409" s="603"/>
      <c r="E409" s="615"/>
      <c r="F409" s="617"/>
      <c r="G409" s="640"/>
      <c r="H409" s="517"/>
      <c r="I409" s="620"/>
      <c r="J409" s="562"/>
      <c r="K409" s="315" t="s">
        <v>243</v>
      </c>
      <c r="L409" s="342" t="s">
        <v>544</v>
      </c>
      <c r="M409" s="580"/>
      <c r="N409" s="580"/>
      <c r="O409" s="583"/>
      <c r="P409" s="309"/>
      <c r="T409" s="282"/>
      <c r="U409" s="767"/>
      <c r="V409" s="763"/>
      <c r="W409" s="763"/>
      <c r="X409" s="763"/>
      <c r="Y409" s="763"/>
      <c r="Z409" s="763"/>
      <c r="AA409" s="763"/>
      <c r="AB409" s="763"/>
      <c r="AC409" s="763"/>
      <c r="AD409" s="763"/>
      <c r="AE409" s="763"/>
      <c r="AF409" s="763"/>
      <c r="AG409" s="765"/>
      <c r="AH409" s="284"/>
    </row>
    <row r="410" spans="2:34" ht="39.75" customHeight="1" x14ac:dyDescent="0.25">
      <c r="B410" s="281"/>
      <c r="C410" s="597"/>
      <c r="D410" s="603"/>
      <c r="E410" s="615"/>
      <c r="F410" s="617"/>
      <c r="G410" s="638"/>
      <c r="H410" s="515" t="s">
        <v>1063</v>
      </c>
      <c r="I410" s="673" t="s">
        <v>52</v>
      </c>
      <c r="J410" s="560" t="s">
        <v>104</v>
      </c>
      <c r="K410" s="315" t="s">
        <v>215</v>
      </c>
      <c r="L410" s="343" t="s">
        <v>533</v>
      </c>
      <c r="M410" s="584" t="s">
        <v>146</v>
      </c>
      <c r="N410" s="585">
        <v>100</v>
      </c>
      <c r="O410" s="576"/>
      <c r="P410" s="309"/>
      <c r="T410" s="282"/>
      <c r="U410" s="766"/>
      <c r="V410" s="768"/>
      <c r="W410" s="768">
        <f>IF($N$410="","",$N$410)</f>
        <v>100</v>
      </c>
      <c r="X410" s="768"/>
      <c r="Y410" s="768"/>
      <c r="Z410" s="768"/>
      <c r="AA410" s="768"/>
      <c r="AB410" s="768"/>
      <c r="AC410" s="768"/>
      <c r="AD410" s="768"/>
      <c r="AE410" s="768"/>
      <c r="AF410" s="768"/>
      <c r="AG410" s="769"/>
      <c r="AH410" s="284"/>
    </row>
    <row r="411" spans="2:34" ht="39.75" customHeight="1" x14ac:dyDescent="0.25">
      <c r="B411" s="281"/>
      <c r="C411" s="597"/>
      <c r="D411" s="603"/>
      <c r="E411" s="615"/>
      <c r="F411" s="617"/>
      <c r="G411" s="639"/>
      <c r="H411" s="516"/>
      <c r="I411" s="619"/>
      <c r="J411" s="561"/>
      <c r="K411" s="315" t="s">
        <v>216</v>
      </c>
      <c r="L411" s="343" t="s">
        <v>538</v>
      </c>
      <c r="M411" s="573"/>
      <c r="N411" s="573"/>
      <c r="O411" s="577"/>
      <c r="P411" s="309"/>
      <c r="T411" s="282"/>
      <c r="U411" s="767"/>
      <c r="V411" s="763"/>
      <c r="W411" s="763"/>
      <c r="X411" s="763"/>
      <c r="Y411" s="763"/>
      <c r="Z411" s="763"/>
      <c r="AA411" s="763"/>
      <c r="AB411" s="763"/>
      <c r="AC411" s="763"/>
      <c r="AD411" s="763"/>
      <c r="AE411" s="763"/>
      <c r="AF411" s="763"/>
      <c r="AG411" s="765"/>
      <c r="AH411" s="284"/>
    </row>
    <row r="412" spans="2:34" ht="39.75" customHeight="1" x14ac:dyDescent="0.25">
      <c r="B412" s="281"/>
      <c r="C412" s="597"/>
      <c r="D412" s="603"/>
      <c r="E412" s="615"/>
      <c r="F412" s="617"/>
      <c r="G412" s="639"/>
      <c r="H412" s="516"/>
      <c r="I412" s="619"/>
      <c r="J412" s="561"/>
      <c r="K412" s="315" t="s">
        <v>217</v>
      </c>
      <c r="L412" s="342" t="s">
        <v>545</v>
      </c>
      <c r="M412" s="573"/>
      <c r="N412" s="573"/>
      <c r="O412" s="577"/>
      <c r="P412" s="309"/>
      <c r="T412" s="282"/>
      <c r="U412" s="767"/>
      <c r="V412" s="763"/>
      <c r="W412" s="763"/>
      <c r="X412" s="763"/>
      <c r="Y412" s="763"/>
      <c r="Z412" s="763"/>
      <c r="AA412" s="763"/>
      <c r="AB412" s="763"/>
      <c r="AC412" s="763"/>
      <c r="AD412" s="763"/>
      <c r="AE412" s="763"/>
      <c r="AF412" s="763"/>
      <c r="AG412" s="765"/>
      <c r="AH412" s="284"/>
    </row>
    <row r="413" spans="2:34" ht="39.75" customHeight="1" x14ac:dyDescent="0.25">
      <c r="B413" s="281"/>
      <c r="C413" s="597"/>
      <c r="D413" s="603"/>
      <c r="E413" s="615"/>
      <c r="F413" s="617"/>
      <c r="G413" s="639"/>
      <c r="H413" s="516"/>
      <c r="I413" s="619"/>
      <c r="J413" s="561"/>
      <c r="K413" s="315" t="s">
        <v>241</v>
      </c>
      <c r="L413" s="342" t="s">
        <v>546</v>
      </c>
      <c r="M413" s="573"/>
      <c r="N413" s="573"/>
      <c r="O413" s="577"/>
      <c r="P413" s="309"/>
      <c r="T413" s="282"/>
      <c r="U413" s="767"/>
      <c r="V413" s="763"/>
      <c r="W413" s="763"/>
      <c r="X413" s="763"/>
      <c r="Y413" s="763"/>
      <c r="Z413" s="763"/>
      <c r="AA413" s="763"/>
      <c r="AB413" s="763"/>
      <c r="AC413" s="763"/>
      <c r="AD413" s="763"/>
      <c r="AE413" s="763"/>
      <c r="AF413" s="763"/>
      <c r="AG413" s="765"/>
      <c r="AH413" s="284"/>
    </row>
    <row r="414" spans="2:34" ht="39.75" customHeight="1" x14ac:dyDescent="0.25">
      <c r="B414" s="281"/>
      <c r="C414" s="597"/>
      <c r="D414" s="603"/>
      <c r="E414" s="615"/>
      <c r="F414" s="617"/>
      <c r="G414" s="640"/>
      <c r="H414" s="517"/>
      <c r="I414" s="620"/>
      <c r="J414" s="562"/>
      <c r="K414" s="315" t="s">
        <v>243</v>
      </c>
      <c r="L414" s="342" t="s">
        <v>547</v>
      </c>
      <c r="M414" s="580"/>
      <c r="N414" s="580"/>
      <c r="O414" s="583"/>
      <c r="P414" s="309"/>
      <c r="T414" s="282"/>
      <c r="U414" s="767"/>
      <c r="V414" s="763"/>
      <c r="W414" s="763"/>
      <c r="X414" s="763"/>
      <c r="Y414" s="763"/>
      <c r="Z414" s="763"/>
      <c r="AA414" s="763"/>
      <c r="AB414" s="763"/>
      <c r="AC414" s="763"/>
      <c r="AD414" s="763"/>
      <c r="AE414" s="763"/>
      <c r="AF414" s="763"/>
      <c r="AG414" s="765"/>
      <c r="AH414" s="284"/>
    </row>
    <row r="415" spans="2:34" ht="39.75" customHeight="1" x14ac:dyDescent="0.25">
      <c r="B415" s="281"/>
      <c r="C415" s="597"/>
      <c r="D415" s="603"/>
      <c r="E415" s="615"/>
      <c r="F415" s="617"/>
      <c r="G415" s="638"/>
      <c r="H415" s="515" t="s">
        <v>1064</v>
      </c>
      <c r="I415" s="673" t="s">
        <v>53</v>
      </c>
      <c r="J415" s="560" t="s">
        <v>104</v>
      </c>
      <c r="K415" s="315" t="s">
        <v>215</v>
      </c>
      <c r="L415" s="343" t="s">
        <v>533</v>
      </c>
      <c r="M415" s="584" t="s">
        <v>146</v>
      </c>
      <c r="N415" s="585">
        <v>100</v>
      </c>
      <c r="O415" s="576"/>
      <c r="P415" s="309"/>
      <c r="T415" s="282"/>
      <c r="U415" s="766"/>
      <c r="V415" s="768"/>
      <c r="W415" s="768"/>
      <c r="X415" s="768"/>
      <c r="Y415" s="768"/>
      <c r="Z415" s="768"/>
      <c r="AA415" s="768"/>
      <c r="AB415" s="768"/>
      <c r="AC415" s="768"/>
      <c r="AD415" s="768"/>
      <c r="AE415" s="768">
        <f>IF(N415="","",N415)</f>
        <v>100</v>
      </c>
      <c r="AF415" s="768"/>
      <c r="AG415" s="769"/>
      <c r="AH415" s="284"/>
    </row>
    <row r="416" spans="2:34" ht="39.75" customHeight="1" x14ac:dyDescent="0.25">
      <c r="B416" s="281"/>
      <c r="C416" s="597"/>
      <c r="D416" s="603"/>
      <c r="E416" s="615"/>
      <c r="F416" s="617"/>
      <c r="G416" s="639"/>
      <c r="H416" s="516"/>
      <c r="I416" s="619"/>
      <c r="J416" s="561"/>
      <c r="K416" s="315" t="s">
        <v>216</v>
      </c>
      <c r="L416" s="343" t="s">
        <v>538</v>
      </c>
      <c r="M416" s="573"/>
      <c r="N416" s="573"/>
      <c r="O416" s="577"/>
      <c r="P416" s="309"/>
      <c r="T416" s="282"/>
      <c r="U416" s="767"/>
      <c r="V416" s="763"/>
      <c r="W416" s="763"/>
      <c r="X416" s="763"/>
      <c r="Y416" s="763"/>
      <c r="Z416" s="763"/>
      <c r="AA416" s="763"/>
      <c r="AB416" s="763"/>
      <c r="AC416" s="763"/>
      <c r="AD416" s="763"/>
      <c r="AE416" s="763"/>
      <c r="AF416" s="763"/>
      <c r="AG416" s="765"/>
      <c r="AH416" s="284"/>
    </row>
    <row r="417" spans="2:34" ht="39.75" customHeight="1" x14ac:dyDescent="0.25">
      <c r="B417" s="281"/>
      <c r="C417" s="597"/>
      <c r="D417" s="603"/>
      <c r="E417" s="615"/>
      <c r="F417" s="617"/>
      <c r="G417" s="639"/>
      <c r="H417" s="516"/>
      <c r="I417" s="619"/>
      <c r="J417" s="561"/>
      <c r="K417" s="315" t="s">
        <v>217</v>
      </c>
      <c r="L417" s="342" t="s">
        <v>548</v>
      </c>
      <c r="M417" s="573"/>
      <c r="N417" s="573"/>
      <c r="O417" s="577"/>
      <c r="P417" s="309"/>
      <c r="T417" s="282"/>
      <c r="U417" s="767"/>
      <c r="V417" s="763"/>
      <c r="W417" s="763"/>
      <c r="X417" s="763"/>
      <c r="Y417" s="763"/>
      <c r="Z417" s="763"/>
      <c r="AA417" s="763"/>
      <c r="AB417" s="763"/>
      <c r="AC417" s="763"/>
      <c r="AD417" s="763"/>
      <c r="AE417" s="763"/>
      <c r="AF417" s="763"/>
      <c r="AG417" s="765"/>
      <c r="AH417" s="284"/>
    </row>
    <row r="418" spans="2:34" ht="39.75" customHeight="1" x14ac:dyDescent="0.25">
      <c r="B418" s="281"/>
      <c r="C418" s="597"/>
      <c r="D418" s="603"/>
      <c r="E418" s="615"/>
      <c r="F418" s="617"/>
      <c r="G418" s="639"/>
      <c r="H418" s="516"/>
      <c r="I418" s="619"/>
      <c r="J418" s="561"/>
      <c r="K418" s="315" t="s">
        <v>241</v>
      </c>
      <c r="L418" s="342" t="s">
        <v>549</v>
      </c>
      <c r="M418" s="573"/>
      <c r="N418" s="573"/>
      <c r="O418" s="577"/>
      <c r="P418" s="309"/>
      <c r="T418" s="282"/>
      <c r="U418" s="767"/>
      <c r="V418" s="763"/>
      <c r="W418" s="763"/>
      <c r="X418" s="763"/>
      <c r="Y418" s="763"/>
      <c r="Z418" s="763"/>
      <c r="AA418" s="763"/>
      <c r="AB418" s="763"/>
      <c r="AC418" s="763"/>
      <c r="AD418" s="763"/>
      <c r="AE418" s="763"/>
      <c r="AF418" s="763"/>
      <c r="AG418" s="765"/>
      <c r="AH418" s="284"/>
    </row>
    <row r="419" spans="2:34" ht="39.75" customHeight="1" x14ac:dyDescent="0.25">
      <c r="B419" s="281"/>
      <c r="C419" s="597"/>
      <c r="D419" s="603"/>
      <c r="E419" s="615"/>
      <c r="F419" s="617"/>
      <c r="G419" s="640"/>
      <c r="H419" s="517"/>
      <c r="I419" s="620"/>
      <c r="J419" s="562"/>
      <c r="K419" s="315" t="s">
        <v>243</v>
      </c>
      <c r="L419" s="342" t="s">
        <v>550</v>
      </c>
      <c r="M419" s="580"/>
      <c r="N419" s="580"/>
      <c r="O419" s="583"/>
      <c r="P419" s="309"/>
      <c r="T419" s="282"/>
      <c r="U419" s="767"/>
      <c r="V419" s="763"/>
      <c r="W419" s="763"/>
      <c r="X419" s="763"/>
      <c r="Y419" s="763"/>
      <c r="Z419" s="763"/>
      <c r="AA419" s="763"/>
      <c r="AB419" s="763"/>
      <c r="AC419" s="763"/>
      <c r="AD419" s="763"/>
      <c r="AE419" s="763"/>
      <c r="AF419" s="763"/>
      <c r="AG419" s="765"/>
      <c r="AH419" s="284"/>
    </row>
    <row r="420" spans="2:34" ht="39.75" customHeight="1" x14ac:dyDescent="0.25">
      <c r="B420" s="281"/>
      <c r="C420" s="597"/>
      <c r="D420" s="603"/>
      <c r="E420" s="615"/>
      <c r="F420" s="617"/>
      <c r="G420" s="638"/>
      <c r="H420" s="515" t="s">
        <v>1065</v>
      </c>
      <c r="I420" s="673" t="s">
        <v>54</v>
      </c>
      <c r="J420" s="560" t="s">
        <v>104</v>
      </c>
      <c r="K420" s="315" t="s">
        <v>215</v>
      </c>
      <c r="L420" s="343" t="s">
        <v>533</v>
      </c>
      <c r="M420" s="584" t="s">
        <v>146</v>
      </c>
      <c r="N420" s="585">
        <v>100</v>
      </c>
      <c r="O420" s="576"/>
      <c r="P420" s="309"/>
      <c r="T420" s="282"/>
      <c r="U420" s="766"/>
      <c r="V420" s="768"/>
      <c r="W420" s="768"/>
      <c r="X420" s="768"/>
      <c r="Y420" s="768"/>
      <c r="Z420" s="768"/>
      <c r="AA420" s="768"/>
      <c r="AB420" s="768"/>
      <c r="AC420" s="768"/>
      <c r="AD420" s="768"/>
      <c r="AE420" s="768">
        <f>IF(N420="","",N420)</f>
        <v>100</v>
      </c>
      <c r="AF420" s="768"/>
      <c r="AG420" s="769"/>
      <c r="AH420" s="284"/>
    </row>
    <row r="421" spans="2:34" ht="39.75" customHeight="1" x14ac:dyDescent="0.25">
      <c r="B421" s="281"/>
      <c r="C421" s="597"/>
      <c r="D421" s="603"/>
      <c r="E421" s="615"/>
      <c r="F421" s="617"/>
      <c r="G421" s="639"/>
      <c r="H421" s="516"/>
      <c r="I421" s="619"/>
      <c r="J421" s="561"/>
      <c r="K421" s="315" t="s">
        <v>216</v>
      </c>
      <c r="L421" s="343" t="s">
        <v>538</v>
      </c>
      <c r="M421" s="573"/>
      <c r="N421" s="573"/>
      <c r="O421" s="577"/>
      <c r="P421" s="309"/>
      <c r="T421" s="282"/>
      <c r="U421" s="767"/>
      <c r="V421" s="763"/>
      <c r="W421" s="763"/>
      <c r="X421" s="763"/>
      <c r="Y421" s="763"/>
      <c r="Z421" s="763"/>
      <c r="AA421" s="763"/>
      <c r="AB421" s="763"/>
      <c r="AC421" s="763"/>
      <c r="AD421" s="763"/>
      <c r="AE421" s="763"/>
      <c r="AF421" s="763"/>
      <c r="AG421" s="765"/>
      <c r="AH421" s="284"/>
    </row>
    <row r="422" spans="2:34" ht="39.75" customHeight="1" x14ac:dyDescent="0.25">
      <c r="B422" s="281"/>
      <c r="C422" s="597"/>
      <c r="D422" s="603"/>
      <c r="E422" s="615"/>
      <c r="F422" s="617"/>
      <c r="G422" s="639"/>
      <c r="H422" s="516"/>
      <c r="I422" s="619"/>
      <c r="J422" s="561"/>
      <c r="K422" s="315" t="s">
        <v>217</v>
      </c>
      <c r="L422" s="342" t="s">
        <v>551</v>
      </c>
      <c r="M422" s="573"/>
      <c r="N422" s="573"/>
      <c r="O422" s="577"/>
      <c r="P422" s="309"/>
      <c r="T422" s="282"/>
      <c r="U422" s="767"/>
      <c r="V422" s="763"/>
      <c r="W422" s="763"/>
      <c r="X422" s="763"/>
      <c r="Y422" s="763"/>
      <c r="Z422" s="763"/>
      <c r="AA422" s="763"/>
      <c r="AB422" s="763"/>
      <c r="AC422" s="763"/>
      <c r="AD422" s="763"/>
      <c r="AE422" s="763"/>
      <c r="AF422" s="763"/>
      <c r="AG422" s="765"/>
      <c r="AH422" s="284"/>
    </row>
    <row r="423" spans="2:34" ht="39.75" customHeight="1" x14ac:dyDescent="0.25">
      <c r="B423" s="281"/>
      <c r="C423" s="597"/>
      <c r="D423" s="603"/>
      <c r="E423" s="615"/>
      <c r="F423" s="617"/>
      <c r="G423" s="639"/>
      <c r="H423" s="516"/>
      <c r="I423" s="619"/>
      <c r="J423" s="561"/>
      <c r="K423" s="315" t="s">
        <v>241</v>
      </c>
      <c r="L423" s="342" t="s">
        <v>552</v>
      </c>
      <c r="M423" s="573"/>
      <c r="N423" s="573"/>
      <c r="O423" s="577"/>
      <c r="P423" s="309"/>
      <c r="T423" s="282"/>
      <c r="U423" s="767"/>
      <c r="V423" s="763"/>
      <c r="W423" s="763"/>
      <c r="X423" s="763"/>
      <c r="Y423" s="763"/>
      <c r="Z423" s="763"/>
      <c r="AA423" s="763"/>
      <c r="AB423" s="763"/>
      <c r="AC423" s="763"/>
      <c r="AD423" s="763"/>
      <c r="AE423" s="763"/>
      <c r="AF423" s="763"/>
      <c r="AG423" s="765"/>
      <c r="AH423" s="284"/>
    </row>
    <row r="424" spans="2:34" ht="39.75" customHeight="1" x14ac:dyDescent="0.25">
      <c r="B424" s="281"/>
      <c r="C424" s="597"/>
      <c r="D424" s="603"/>
      <c r="E424" s="615"/>
      <c r="F424" s="617"/>
      <c r="G424" s="640"/>
      <c r="H424" s="517"/>
      <c r="I424" s="620"/>
      <c r="J424" s="562"/>
      <c r="K424" s="315" t="s">
        <v>243</v>
      </c>
      <c r="L424" s="342" t="s">
        <v>553</v>
      </c>
      <c r="M424" s="580"/>
      <c r="N424" s="580"/>
      <c r="O424" s="583"/>
      <c r="P424" s="309"/>
      <c r="T424" s="282"/>
      <c r="U424" s="767"/>
      <c r="V424" s="763"/>
      <c r="W424" s="763"/>
      <c r="X424" s="763"/>
      <c r="Y424" s="763"/>
      <c r="Z424" s="763"/>
      <c r="AA424" s="763"/>
      <c r="AB424" s="763"/>
      <c r="AC424" s="763"/>
      <c r="AD424" s="763"/>
      <c r="AE424" s="763"/>
      <c r="AF424" s="763"/>
      <c r="AG424" s="765"/>
      <c r="AH424" s="284"/>
    </row>
    <row r="425" spans="2:34" ht="39.75" customHeight="1" x14ac:dyDescent="0.25">
      <c r="B425" s="281"/>
      <c r="C425" s="597"/>
      <c r="D425" s="603"/>
      <c r="E425" s="615"/>
      <c r="F425" s="617"/>
      <c r="G425" s="638"/>
      <c r="H425" s="515" t="s">
        <v>1066</v>
      </c>
      <c r="I425" s="673" t="s">
        <v>55</v>
      </c>
      <c r="J425" s="560" t="s">
        <v>104</v>
      </c>
      <c r="K425" s="315" t="s">
        <v>215</v>
      </c>
      <c r="L425" s="343" t="s">
        <v>533</v>
      </c>
      <c r="M425" s="584" t="s">
        <v>146</v>
      </c>
      <c r="N425" s="585">
        <v>100</v>
      </c>
      <c r="O425" s="576"/>
      <c r="P425" s="309"/>
      <c r="T425" s="282"/>
      <c r="U425" s="766">
        <f>IF(N425="","",N425)</f>
        <v>100</v>
      </c>
      <c r="V425" s="768"/>
      <c r="W425" s="768"/>
      <c r="X425" s="768"/>
      <c r="Y425" s="768"/>
      <c r="Z425" s="768"/>
      <c r="AA425" s="768"/>
      <c r="AB425" s="768"/>
      <c r="AC425" s="768"/>
      <c r="AD425" s="768"/>
      <c r="AE425" s="768"/>
      <c r="AF425" s="768"/>
      <c r="AG425" s="769"/>
      <c r="AH425" s="284"/>
    </row>
    <row r="426" spans="2:34" ht="39.75" customHeight="1" x14ac:dyDescent="0.25">
      <c r="B426" s="281"/>
      <c r="C426" s="597"/>
      <c r="D426" s="603"/>
      <c r="E426" s="615"/>
      <c r="F426" s="617"/>
      <c r="G426" s="639"/>
      <c r="H426" s="516"/>
      <c r="I426" s="619"/>
      <c r="J426" s="561"/>
      <c r="K426" s="315" t="s">
        <v>216</v>
      </c>
      <c r="L426" s="343" t="s">
        <v>538</v>
      </c>
      <c r="M426" s="573"/>
      <c r="N426" s="573"/>
      <c r="O426" s="577"/>
      <c r="P426" s="309"/>
      <c r="T426" s="282"/>
      <c r="U426" s="767"/>
      <c r="V426" s="763"/>
      <c r="W426" s="763"/>
      <c r="X426" s="763"/>
      <c r="Y426" s="763"/>
      <c r="Z426" s="763"/>
      <c r="AA426" s="763"/>
      <c r="AB426" s="763"/>
      <c r="AC426" s="763"/>
      <c r="AD426" s="763"/>
      <c r="AE426" s="763"/>
      <c r="AF426" s="763"/>
      <c r="AG426" s="765"/>
      <c r="AH426" s="284"/>
    </row>
    <row r="427" spans="2:34" ht="39.75" customHeight="1" x14ac:dyDescent="0.25">
      <c r="B427" s="281"/>
      <c r="C427" s="597"/>
      <c r="D427" s="603"/>
      <c r="E427" s="615"/>
      <c r="F427" s="617"/>
      <c r="G427" s="639"/>
      <c r="H427" s="516"/>
      <c r="I427" s="619"/>
      <c r="J427" s="561"/>
      <c r="K427" s="315" t="s">
        <v>217</v>
      </c>
      <c r="L427" s="342" t="s">
        <v>554</v>
      </c>
      <c r="M427" s="573"/>
      <c r="N427" s="573"/>
      <c r="O427" s="577"/>
      <c r="P427" s="309"/>
      <c r="T427" s="282"/>
      <c r="U427" s="767"/>
      <c r="V427" s="763"/>
      <c r="W427" s="763"/>
      <c r="X427" s="763"/>
      <c r="Y427" s="763"/>
      <c r="Z427" s="763"/>
      <c r="AA427" s="763"/>
      <c r="AB427" s="763"/>
      <c r="AC427" s="763"/>
      <c r="AD427" s="763"/>
      <c r="AE427" s="763"/>
      <c r="AF427" s="763"/>
      <c r="AG427" s="765"/>
      <c r="AH427" s="284"/>
    </row>
    <row r="428" spans="2:34" ht="39.75" customHeight="1" x14ac:dyDescent="0.25">
      <c r="B428" s="281"/>
      <c r="C428" s="597"/>
      <c r="D428" s="603"/>
      <c r="E428" s="615"/>
      <c r="F428" s="617"/>
      <c r="G428" s="639"/>
      <c r="H428" s="516"/>
      <c r="I428" s="619"/>
      <c r="J428" s="561"/>
      <c r="K428" s="315" t="s">
        <v>241</v>
      </c>
      <c r="L428" s="342" t="s">
        <v>555</v>
      </c>
      <c r="M428" s="573"/>
      <c r="N428" s="573"/>
      <c r="O428" s="577"/>
      <c r="P428" s="309"/>
      <c r="T428" s="282"/>
      <c r="U428" s="767"/>
      <c r="V428" s="763"/>
      <c r="W428" s="763"/>
      <c r="X428" s="763"/>
      <c r="Y428" s="763"/>
      <c r="Z428" s="763"/>
      <c r="AA428" s="763"/>
      <c r="AB428" s="763"/>
      <c r="AC428" s="763"/>
      <c r="AD428" s="763"/>
      <c r="AE428" s="763"/>
      <c r="AF428" s="763"/>
      <c r="AG428" s="765"/>
      <c r="AH428" s="284"/>
    </row>
    <row r="429" spans="2:34" ht="39.75" customHeight="1" x14ac:dyDescent="0.25">
      <c r="B429" s="281"/>
      <c r="C429" s="597"/>
      <c r="D429" s="603"/>
      <c r="E429" s="615"/>
      <c r="F429" s="617"/>
      <c r="G429" s="640"/>
      <c r="H429" s="517"/>
      <c r="I429" s="620"/>
      <c r="J429" s="562"/>
      <c r="K429" s="315" t="s">
        <v>243</v>
      </c>
      <c r="L429" s="342" t="s">
        <v>556</v>
      </c>
      <c r="M429" s="580"/>
      <c r="N429" s="580"/>
      <c r="O429" s="583"/>
      <c r="P429" s="309"/>
      <c r="T429" s="282"/>
      <c r="U429" s="767"/>
      <c r="V429" s="763"/>
      <c r="W429" s="763"/>
      <c r="X429" s="763"/>
      <c r="Y429" s="763"/>
      <c r="Z429" s="763"/>
      <c r="AA429" s="763"/>
      <c r="AB429" s="763"/>
      <c r="AC429" s="763"/>
      <c r="AD429" s="763"/>
      <c r="AE429" s="763"/>
      <c r="AF429" s="763"/>
      <c r="AG429" s="765"/>
      <c r="AH429" s="284"/>
    </row>
    <row r="430" spans="2:34" ht="39.75" customHeight="1" x14ac:dyDescent="0.25">
      <c r="B430" s="281"/>
      <c r="C430" s="597"/>
      <c r="D430" s="603"/>
      <c r="E430" s="615"/>
      <c r="F430" s="617"/>
      <c r="G430" s="322"/>
      <c r="H430" s="558" t="s">
        <v>29</v>
      </c>
      <c r="I430" s="559"/>
      <c r="J430" s="559"/>
      <c r="K430" s="357"/>
      <c r="L430" s="344"/>
      <c r="M430" s="362"/>
      <c r="N430" s="363"/>
      <c r="O430" s="364"/>
      <c r="P430" s="309"/>
      <c r="T430" s="282"/>
      <c r="U430" s="326"/>
      <c r="V430" s="327"/>
      <c r="W430" s="327"/>
      <c r="X430" s="327"/>
      <c r="Y430" s="327"/>
      <c r="Z430" s="327"/>
      <c r="AA430" s="327"/>
      <c r="AB430" s="327"/>
      <c r="AC430" s="327"/>
      <c r="AD430" s="327"/>
      <c r="AE430" s="327"/>
      <c r="AF430" s="327"/>
      <c r="AG430" s="328"/>
      <c r="AH430" s="284"/>
    </row>
    <row r="431" spans="2:34" ht="39.75" customHeight="1" x14ac:dyDescent="0.25">
      <c r="B431" s="281"/>
      <c r="C431" s="597"/>
      <c r="D431" s="603"/>
      <c r="E431" s="615"/>
      <c r="F431" s="617"/>
      <c r="G431" s="638"/>
      <c r="H431" s="515" t="s">
        <v>1067</v>
      </c>
      <c r="I431" s="673" t="s">
        <v>56</v>
      </c>
      <c r="J431" s="560" t="s">
        <v>90</v>
      </c>
      <c r="K431" s="315" t="s">
        <v>215</v>
      </c>
      <c r="L431" s="343" t="s">
        <v>533</v>
      </c>
      <c r="M431" s="584" t="s">
        <v>146</v>
      </c>
      <c r="N431" s="585">
        <v>100</v>
      </c>
      <c r="O431" s="576"/>
      <c r="P431" s="309"/>
      <c r="T431" s="282"/>
      <c r="U431" s="766"/>
      <c r="V431" s="766">
        <f>IF($N$431="","",$N$431)</f>
        <v>100</v>
      </c>
      <c r="W431" s="766">
        <f>IF($N$431="","",$N$431)</f>
        <v>100</v>
      </c>
      <c r="X431" s="768"/>
      <c r="Y431" s="768"/>
      <c r="Z431" s="768"/>
      <c r="AA431" s="768"/>
      <c r="AB431" s="768"/>
      <c r="AC431" s="768"/>
      <c r="AD431" s="768"/>
      <c r="AE431" s="768"/>
      <c r="AF431" s="768"/>
      <c r="AG431" s="769"/>
      <c r="AH431" s="284"/>
    </row>
    <row r="432" spans="2:34" ht="39.75" customHeight="1" x14ac:dyDescent="0.25">
      <c r="B432" s="281"/>
      <c r="C432" s="597"/>
      <c r="D432" s="603"/>
      <c r="E432" s="615"/>
      <c r="F432" s="617"/>
      <c r="G432" s="639"/>
      <c r="H432" s="516"/>
      <c r="I432" s="619"/>
      <c r="J432" s="561"/>
      <c r="K432" s="315" t="s">
        <v>216</v>
      </c>
      <c r="L432" s="343" t="s">
        <v>557</v>
      </c>
      <c r="M432" s="573"/>
      <c r="N432" s="573"/>
      <c r="O432" s="577"/>
      <c r="P432" s="309"/>
      <c r="T432" s="282"/>
      <c r="U432" s="767"/>
      <c r="V432" s="767"/>
      <c r="W432" s="767"/>
      <c r="X432" s="763"/>
      <c r="Y432" s="763"/>
      <c r="Z432" s="763"/>
      <c r="AA432" s="763"/>
      <c r="AB432" s="763"/>
      <c r="AC432" s="763"/>
      <c r="AD432" s="763"/>
      <c r="AE432" s="763"/>
      <c r="AF432" s="763"/>
      <c r="AG432" s="765"/>
      <c r="AH432" s="284"/>
    </row>
    <row r="433" spans="2:34" ht="39.75" customHeight="1" x14ac:dyDescent="0.25">
      <c r="B433" s="281"/>
      <c r="C433" s="597"/>
      <c r="D433" s="603"/>
      <c r="E433" s="615"/>
      <c r="F433" s="617"/>
      <c r="G433" s="639"/>
      <c r="H433" s="516"/>
      <c r="I433" s="619"/>
      <c r="J433" s="561"/>
      <c r="K433" s="315" t="s">
        <v>217</v>
      </c>
      <c r="L433" s="342" t="s">
        <v>558</v>
      </c>
      <c r="M433" s="573"/>
      <c r="N433" s="573"/>
      <c r="O433" s="577"/>
      <c r="P433" s="309"/>
      <c r="T433" s="282"/>
      <c r="U433" s="767"/>
      <c r="V433" s="767"/>
      <c r="W433" s="767"/>
      <c r="X433" s="763"/>
      <c r="Y433" s="763"/>
      <c r="Z433" s="763"/>
      <c r="AA433" s="763"/>
      <c r="AB433" s="763"/>
      <c r="AC433" s="763"/>
      <c r="AD433" s="763"/>
      <c r="AE433" s="763"/>
      <c r="AF433" s="763"/>
      <c r="AG433" s="765"/>
      <c r="AH433" s="284"/>
    </row>
    <row r="434" spans="2:34" ht="39.75" customHeight="1" x14ac:dyDescent="0.25">
      <c r="B434" s="281"/>
      <c r="C434" s="597"/>
      <c r="D434" s="603"/>
      <c r="E434" s="615"/>
      <c r="F434" s="617"/>
      <c r="G434" s="639"/>
      <c r="H434" s="516"/>
      <c r="I434" s="619"/>
      <c r="J434" s="561"/>
      <c r="K434" s="315" t="s">
        <v>241</v>
      </c>
      <c r="L434" s="342" t="s">
        <v>559</v>
      </c>
      <c r="M434" s="573"/>
      <c r="N434" s="573"/>
      <c r="O434" s="577"/>
      <c r="P434" s="309"/>
      <c r="T434" s="282"/>
      <c r="U434" s="767"/>
      <c r="V434" s="767"/>
      <c r="W434" s="767"/>
      <c r="X434" s="763"/>
      <c r="Y434" s="763"/>
      <c r="Z434" s="763"/>
      <c r="AA434" s="763"/>
      <c r="AB434" s="763"/>
      <c r="AC434" s="763"/>
      <c r="AD434" s="763"/>
      <c r="AE434" s="763"/>
      <c r="AF434" s="763"/>
      <c r="AG434" s="765"/>
      <c r="AH434" s="284"/>
    </row>
    <row r="435" spans="2:34" ht="39.75" customHeight="1" x14ac:dyDescent="0.25">
      <c r="B435" s="281"/>
      <c r="C435" s="597"/>
      <c r="D435" s="603"/>
      <c r="E435" s="615"/>
      <c r="F435" s="617"/>
      <c r="G435" s="640"/>
      <c r="H435" s="517"/>
      <c r="I435" s="620"/>
      <c r="J435" s="562"/>
      <c r="K435" s="315" t="s">
        <v>243</v>
      </c>
      <c r="L435" s="342" t="s">
        <v>560</v>
      </c>
      <c r="M435" s="580"/>
      <c r="N435" s="580"/>
      <c r="O435" s="583"/>
      <c r="P435" s="309"/>
      <c r="T435" s="282"/>
      <c r="U435" s="767"/>
      <c r="V435" s="767"/>
      <c r="W435" s="767"/>
      <c r="X435" s="763"/>
      <c r="Y435" s="763"/>
      <c r="Z435" s="763"/>
      <c r="AA435" s="763"/>
      <c r="AB435" s="763"/>
      <c r="AC435" s="763"/>
      <c r="AD435" s="763"/>
      <c r="AE435" s="763"/>
      <c r="AF435" s="763"/>
      <c r="AG435" s="765"/>
      <c r="AH435" s="284"/>
    </row>
    <row r="436" spans="2:34" ht="39.75" customHeight="1" x14ac:dyDescent="0.25">
      <c r="B436" s="281"/>
      <c r="C436" s="597"/>
      <c r="D436" s="603"/>
      <c r="E436" s="615"/>
      <c r="F436" s="617"/>
      <c r="G436" s="638"/>
      <c r="H436" s="515" t="s">
        <v>1068</v>
      </c>
      <c r="I436" s="673" t="s">
        <v>57</v>
      </c>
      <c r="J436" s="560" t="s">
        <v>90</v>
      </c>
      <c r="K436" s="315" t="s">
        <v>215</v>
      </c>
      <c r="L436" s="343" t="s">
        <v>533</v>
      </c>
      <c r="M436" s="584" t="s">
        <v>146</v>
      </c>
      <c r="N436" s="585">
        <v>100</v>
      </c>
      <c r="O436" s="576"/>
      <c r="P436" s="309"/>
      <c r="T436" s="282"/>
      <c r="U436" s="766"/>
      <c r="V436" s="766">
        <f>IF($N$436="","",$N$436)</f>
        <v>100</v>
      </c>
      <c r="W436" s="766">
        <f>IF($N$436="","",$N$436)</f>
        <v>100</v>
      </c>
      <c r="X436" s="768"/>
      <c r="Y436" s="768"/>
      <c r="Z436" s="768"/>
      <c r="AA436" s="768"/>
      <c r="AB436" s="768"/>
      <c r="AC436" s="768"/>
      <c r="AD436" s="768"/>
      <c r="AE436" s="768"/>
      <c r="AF436" s="768"/>
      <c r="AG436" s="769"/>
      <c r="AH436" s="284"/>
    </row>
    <row r="437" spans="2:34" ht="39.75" customHeight="1" x14ac:dyDescent="0.25">
      <c r="B437" s="281"/>
      <c r="C437" s="597"/>
      <c r="D437" s="603"/>
      <c r="E437" s="615"/>
      <c r="F437" s="617"/>
      <c r="G437" s="639"/>
      <c r="H437" s="516"/>
      <c r="I437" s="619"/>
      <c r="J437" s="561"/>
      <c r="K437" s="315" t="s">
        <v>216</v>
      </c>
      <c r="L437" s="343" t="s">
        <v>557</v>
      </c>
      <c r="M437" s="573"/>
      <c r="N437" s="573"/>
      <c r="O437" s="577"/>
      <c r="P437" s="309"/>
      <c r="T437" s="282"/>
      <c r="U437" s="767"/>
      <c r="V437" s="767"/>
      <c r="W437" s="767"/>
      <c r="X437" s="763"/>
      <c r="Y437" s="763"/>
      <c r="Z437" s="763"/>
      <c r="AA437" s="763"/>
      <c r="AB437" s="763"/>
      <c r="AC437" s="763"/>
      <c r="AD437" s="763"/>
      <c r="AE437" s="763"/>
      <c r="AF437" s="763"/>
      <c r="AG437" s="765"/>
      <c r="AH437" s="284"/>
    </row>
    <row r="438" spans="2:34" ht="39.75" customHeight="1" x14ac:dyDescent="0.25">
      <c r="B438" s="281"/>
      <c r="C438" s="597"/>
      <c r="D438" s="603"/>
      <c r="E438" s="615"/>
      <c r="F438" s="617"/>
      <c r="G438" s="639"/>
      <c r="H438" s="516"/>
      <c r="I438" s="619"/>
      <c r="J438" s="561"/>
      <c r="K438" s="315" t="s">
        <v>217</v>
      </c>
      <c r="L438" s="342" t="s">
        <v>561</v>
      </c>
      <c r="M438" s="573"/>
      <c r="N438" s="573"/>
      <c r="O438" s="577"/>
      <c r="P438" s="309"/>
      <c r="T438" s="282"/>
      <c r="U438" s="767"/>
      <c r="V438" s="767"/>
      <c r="W438" s="767"/>
      <c r="X438" s="763"/>
      <c r="Y438" s="763"/>
      <c r="Z438" s="763"/>
      <c r="AA438" s="763"/>
      <c r="AB438" s="763"/>
      <c r="AC438" s="763"/>
      <c r="AD438" s="763"/>
      <c r="AE438" s="763"/>
      <c r="AF438" s="763"/>
      <c r="AG438" s="765"/>
      <c r="AH438" s="284"/>
    </row>
    <row r="439" spans="2:34" ht="39.75" customHeight="1" x14ac:dyDescent="0.25">
      <c r="B439" s="281"/>
      <c r="C439" s="597"/>
      <c r="D439" s="603"/>
      <c r="E439" s="615"/>
      <c r="F439" s="617"/>
      <c r="G439" s="639"/>
      <c r="H439" s="516"/>
      <c r="I439" s="619"/>
      <c r="J439" s="561"/>
      <c r="K439" s="315" t="s">
        <v>241</v>
      </c>
      <c r="L439" s="342" t="s">
        <v>562</v>
      </c>
      <c r="M439" s="573"/>
      <c r="N439" s="573"/>
      <c r="O439" s="577"/>
      <c r="P439" s="309"/>
      <c r="T439" s="282"/>
      <c r="U439" s="767"/>
      <c r="V439" s="767"/>
      <c r="W439" s="767"/>
      <c r="X439" s="763"/>
      <c r="Y439" s="763"/>
      <c r="Z439" s="763"/>
      <c r="AA439" s="763"/>
      <c r="AB439" s="763"/>
      <c r="AC439" s="763"/>
      <c r="AD439" s="763"/>
      <c r="AE439" s="763"/>
      <c r="AF439" s="763"/>
      <c r="AG439" s="765"/>
      <c r="AH439" s="284"/>
    </row>
    <row r="440" spans="2:34" ht="39.75" customHeight="1" x14ac:dyDescent="0.25">
      <c r="B440" s="281"/>
      <c r="C440" s="597"/>
      <c r="D440" s="603"/>
      <c r="E440" s="615"/>
      <c r="F440" s="617"/>
      <c r="G440" s="640"/>
      <c r="H440" s="517"/>
      <c r="I440" s="620"/>
      <c r="J440" s="562"/>
      <c r="K440" s="315" t="s">
        <v>243</v>
      </c>
      <c r="L440" s="342" t="s">
        <v>563</v>
      </c>
      <c r="M440" s="580"/>
      <c r="N440" s="580"/>
      <c r="O440" s="583"/>
      <c r="P440" s="309"/>
      <c r="T440" s="282"/>
      <c r="U440" s="767"/>
      <c r="V440" s="767"/>
      <c r="W440" s="767"/>
      <c r="X440" s="763"/>
      <c r="Y440" s="763"/>
      <c r="Z440" s="763"/>
      <c r="AA440" s="763"/>
      <c r="AB440" s="763"/>
      <c r="AC440" s="763"/>
      <c r="AD440" s="763"/>
      <c r="AE440" s="763"/>
      <c r="AF440" s="763"/>
      <c r="AG440" s="765"/>
      <c r="AH440" s="284"/>
    </row>
    <row r="441" spans="2:34" ht="39.75" customHeight="1" x14ac:dyDescent="0.25">
      <c r="B441" s="281"/>
      <c r="C441" s="597"/>
      <c r="D441" s="603"/>
      <c r="E441" s="615"/>
      <c r="F441" s="617"/>
      <c r="G441" s="638"/>
      <c r="H441" s="515" t="s">
        <v>1069</v>
      </c>
      <c r="I441" s="673" t="s">
        <v>58</v>
      </c>
      <c r="J441" s="560" t="s">
        <v>90</v>
      </c>
      <c r="K441" s="315" t="s">
        <v>215</v>
      </c>
      <c r="L441" s="343" t="s">
        <v>533</v>
      </c>
      <c r="M441" s="584" t="s">
        <v>146</v>
      </c>
      <c r="N441" s="585">
        <v>95</v>
      </c>
      <c r="O441" s="576"/>
      <c r="P441" s="309"/>
      <c r="T441" s="282"/>
      <c r="U441" s="766">
        <f>IF($N$441="","",$N$441)</f>
        <v>95</v>
      </c>
      <c r="V441" s="766">
        <f>IF($N$441="","",$N$441)</f>
        <v>95</v>
      </c>
      <c r="W441" s="766">
        <f>IF($N$441="","",$N$441)</f>
        <v>95</v>
      </c>
      <c r="X441" s="768"/>
      <c r="Y441" s="768"/>
      <c r="Z441" s="768"/>
      <c r="AA441" s="768"/>
      <c r="AB441" s="768"/>
      <c r="AC441" s="768"/>
      <c r="AD441" s="768"/>
      <c r="AE441" s="768"/>
      <c r="AF441" s="768"/>
      <c r="AG441" s="769"/>
      <c r="AH441" s="284"/>
    </row>
    <row r="442" spans="2:34" ht="39.75" customHeight="1" x14ac:dyDescent="0.25">
      <c r="B442" s="281"/>
      <c r="C442" s="597"/>
      <c r="D442" s="603"/>
      <c r="E442" s="615"/>
      <c r="F442" s="617"/>
      <c r="G442" s="639"/>
      <c r="H442" s="516"/>
      <c r="I442" s="619"/>
      <c r="J442" s="561"/>
      <c r="K442" s="315" t="s">
        <v>216</v>
      </c>
      <c r="L442" s="343" t="s">
        <v>557</v>
      </c>
      <c r="M442" s="573"/>
      <c r="N442" s="573"/>
      <c r="O442" s="577"/>
      <c r="P442" s="309"/>
      <c r="T442" s="282"/>
      <c r="U442" s="767"/>
      <c r="V442" s="767"/>
      <c r="W442" s="767"/>
      <c r="X442" s="763"/>
      <c r="Y442" s="763"/>
      <c r="Z442" s="763"/>
      <c r="AA442" s="763"/>
      <c r="AB442" s="763"/>
      <c r="AC442" s="763"/>
      <c r="AD442" s="763"/>
      <c r="AE442" s="763"/>
      <c r="AF442" s="763"/>
      <c r="AG442" s="765"/>
      <c r="AH442" s="284"/>
    </row>
    <row r="443" spans="2:34" ht="39.75" customHeight="1" x14ac:dyDescent="0.25">
      <c r="B443" s="281"/>
      <c r="C443" s="597"/>
      <c r="D443" s="603"/>
      <c r="E443" s="615"/>
      <c r="F443" s="617"/>
      <c r="G443" s="639"/>
      <c r="H443" s="516"/>
      <c r="I443" s="619"/>
      <c r="J443" s="561"/>
      <c r="K443" s="315" t="s">
        <v>217</v>
      </c>
      <c r="L443" s="342" t="s">
        <v>564</v>
      </c>
      <c r="M443" s="573"/>
      <c r="N443" s="573"/>
      <c r="O443" s="577"/>
      <c r="P443" s="309"/>
      <c r="T443" s="282"/>
      <c r="U443" s="767"/>
      <c r="V443" s="767"/>
      <c r="W443" s="767"/>
      <c r="X443" s="763"/>
      <c r="Y443" s="763"/>
      <c r="Z443" s="763"/>
      <c r="AA443" s="763"/>
      <c r="AB443" s="763"/>
      <c r="AC443" s="763"/>
      <c r="AD443" s="763"/>
      <c r="AE443" s="763"/>
      <c r="AF443" s="763"/>
      <c r="AG443" s="765"/>
      <c r="AH443" s="284"/>
    </row>
    <row r="444" spans="2:34" ht="39.75" customHeight="1" x14ac:dyDescent="0.25">
      <c r="B444" s="281"/>
      <c r="C444" s="597"/>
      <c r="D444" s="603"/>
      <c r="E444" s="615"/>
      <c r="F444" s="617"/>
      <c r="G444" s="639"/>
      <c r="H444" s="516"/>
      <c r="I444" s="619"/>
      <c r="J444" s="561"/>
      <c r="K444" s="315" t="s">
        <v>241</v>
      </c>
      <c r="L444" s="342" t="s">
        <v>565</v>
      </c>
      <c r="M444" s="573"/>
      <c r="N444" s="573"/>
      <c r="O444" s="577"/>
      <c r="P444" s="309"/>
      <c r="T444" s="282"/>
      <c r="U444" s="767"/>
      <c r="V444" s="767"/>
      <c r="W444" s="767"/>
      <c r="X444" s="763"/>
      <c r="Y444" s="763"/>
      <c r="Z444" s="763"/>
      <c r="AA444" s="763"/>
      <c r="AB444" s="763"/>
      <c r="AC444" s="763"/>
      <c r="AD444" s="763"/>
      <c r="AE444" s="763"/>
      <c r="AF444" s="763"/>
      <c r="AG444" s="765"/>
      <c r="AH444" s="284"/>
    </row>
    <row r="445" spans="2:34" ht="39.75" customHeight="1" x14ac:dyDescent="0.25">
      <c r="B445" s="281"/>
      <c r="C445" s="597"/>
      <c r="D445" s="603"/>
      <c r="E445" s="615"/>
      <c r="F445" s="617"/>
      <c r="G445" s="640"/>
      <c r="H445" s="517"/>
      <c r="I445" s="620"/>
      <c r="J445" s="562"/>
      <c r="K445" s="315" t="s">
        <v>243</v>
      </c>
      <c r="L445" s="342" t="s">
        <v>566</v>
      </c>
      <c r="M445" s="580"/>
      <c r="N445" s="580"/>
      <c r="O445" s="583"/>
      <c r="P445" s="309"/>
      <c r="T445" s="282"/>
      <c r="U445" s="767"/>
      <c r="V445" s="767"/>
      <c r="W445" s="767"/>
      <c r="X445" s="763"/>
      <c r="Y445" s="763"/>
      <c r="Z445" s="763"/>
      <c r="AA445" s="763"/>
      <c r="AB445" s="763"/>
      <c r="AC445" s="763"/>
      <c r="AD445" s="763"/>
      <c r="AE445" s="763"/>
      <c r="AF445" s="763"/>
      <c r="AG445" s="765"/>
      <c r="AH445" s="284"/>
    </row>
    <row r="446" spans="2:34" ht="39.75" customHeight="1" x14ac:dyDescent="0.25">
      <c r="B446" s="281"/>
      <c r="C446" s="597"/>
      <c r="D446" s="603"/>
      <c r="E446" s="615"/>
      <c r="F446" s="617"/>
      <c r="G446" s="638"/>
      <c r="H446" s="515" t="s">
        <v>1070</v>
      </c>
      <c r="I446" s="673" t="s">
        <v>59</v>
      </c>
      <c r="J446" s="560" t="s">
        <v>90</v>
      </c>
      <c r="K446" s="315" t="s">
        <v>215</v>
      </c>
      <c r="L446" s="343" t="s">
        <v>533</v>
      </c>
      <c r="M446" s="584" t="s">
        <v>146</v>
      </c>
      <c r="N446" s="585">
        <v>100</v>
      </c>
      <c r="O446" s="576"/>
      <c r="P446" s="309"/>
      <c r="T446" s="282"/>
      <c r="U446" s="766"/>
      <c r="V446" s="766">
        <f>IF($N$446="","",$N$446)</f>
        <v>100</v>
      </c>
      <c r="W446" s="766">
        <f>IF($N$446="","",$N$446)</f>
        <v>100</v>
      </c>
      <c r="X446" s="768"/>
      <c r="Y446" s="768"/>
      <c r="Z446" s="768"/>
      <c r="AA446" s="768"/>
      <c r="AB446" s="768"/>
      <c r="AC446" s="768"/>
      <c r="AD446" s="768"/>
      <c r="AE446" s="768"/>
      <c r="AF446" s="768"/>
      <c r="AG446" s="769"/>
      <c r="AH446" s="284"/>
    </row>
    <row r="447" spans="2:34" ht="39.75" customHeight="1" x14ac:dyDescent="0.25">
      <c r="B447" s="281"/>
      <c r="C447" s="597"/>
      <c r="D447" s="603"/>
      <c r="E447" s="615"/>
      <c r="F447" s="617"/>
      <c r="G447" s="639"/>
      <c r="H447" s="516"/>
      <c r="I447" s="619"/>
      <c r="J447" s="561"/>
      <c r="K447" s="315" t="s">
        <v>216</v>
      </c>
      <c r="L447" s="343" t="s">
        <v>557</v>
      </c>
      <c r="M447" s="573"/>
      <c r="N447" s="573"/>
      <c r="O447" s="577"/>
      <c r="P447" s="309"/>
      <c r="T447" s="282"/>
      <c r="U447" s="767"/>
      <c r="V447" s="767"/>
      <c r="W447" s="767"/>
      <c r="X447" s="763"/>
      <c r="Y447" s="763"/>
      <c r="Z447" s="763"/>
      <c r="AA447" s="763"/>
      <c r="AB447" s="763"/>
      <c r="AC447" s="763"/>
      <c r="AD447" s="763"/>
      <c r="AE447" s="763"/>
      <c r="AF447" s="763"/>
      <c r="AG447" s="765"/>
      <c r="AH447" s="284"/>
    </row>
    <row r="448" spans="2:34" ht="39.75" customHeight="1" x14ac:dyDescent="0.25">
      <c r="B448" s="281"/>
      <c r="C448" s="597"/>
      <c r="D448" s="603"/>
      <c r="E448" s="615"/>
      <c r="F448" s="617"/>
      <c r="G448" s="639"/>
      <c r="H448" s="516"/>
      <c r="I448" s="619"/>
      <c r="J448" s="561"/>
      <c r="K448" s="315" t="s">
        <v>217</v>
      </c>
      <c r="L448" s="342" t="s">
        <v>567</v>
      </c>
      <c r="M448" s="573"/>
      <c r="N448" s="573"/>
      <c r="O448" s="577"/>
      <c r="P448" s="309"/>
      <c r="T448" s="282"/>
      <c r="U448" s="767"/>
      <c r="V448" s="767"/>
      <c r="W448" s="767"/>
      <c r="X448" s="763"/>
      <c r="Y448" s="763"/>
      <c r="Z448" s="763"/>
      <c r="AA448" s="763"/>
      <c r="AB448" s="763"/>
      <c r="AC448" s="763"/>
      <c r="AD448" s="763"/>
      <c r="AE448" s="763"/>
      <c r="AF448" s="763"/>
      <c r="AG448" s="765"/>
      <c r="AH448" s="284"/>
    </row>
    <row r="449" spans="2:34" ht="39.75" customHeight="1" x14ac:dyDescent="0.25">
      <c r="B449" s="281"/>
      <c r="C449" s="597"/>
      <c r="D449" s="603"/>
      <c r="E449" s="615"/>
      <c r="F449" s="617"/>
      <c r="G449" s="639"/>
      <c r="H449" s="516"/>
      <c r="I449" s="619"/>
      <c r="J449" s="561"/>
      <c r="K449" s="315" t="s">
        <v>241</v>
      </c>
      <c r="L449" s="342" t="s">
        <v>568</v>
      </c>
      <c r="M449" s="573"/>
      <c r="N449" s="573"/>
      <c r="O449" s="577"/>
      <c r="P449" s="309"/>
      <c r="T449" s="282"/>
      <c r="U449" s="767"/>
      <c r="V449" s="767"/>
      <c r="W449" s="767"/>
      <c r="X449" s="763"/>
      <c r="Y449" s="763"/>
      <c r="Z449" s="763"/>
      <c r="AA449" s="763"/>
      <c r="AB449" s="763"/>
      <c r="AC449" s="763"/>
      <c r="AD449" s="763"/>
      <c r="AE449" s="763"/>
      <c r="AF449" s="763"/>
      <c r="AG449" s="765"/>
      <c r="AH449" s="284"/>
    </row>
    <row r="450" spans="2:34" ht="39.75" customHeight="1" x14ac:dyDescent="0.25">
      <c r="B450" s="281"/>
      <c r="C450" s="597"/>
      <c r="D450" s="603"/>
      <c r="E450" s="615"/>
      <c r="F450" s="617"/>
      <c r="G450" s="640"/>
      <c r="H450" s="517"/>
      <c r="I450" s="620"/>
      <c r="J450" s="562"/>
      <c r="K450" s="315" t="s">
        <v>243</v>
      </c>
      <c r="L450" s="342" t="s">
        <v>569</v>
      </c>
      <c r="M450" s="580"/>
      <c r="N450" s="580"/>
      <c r="O450" s="583"/>
      <c r="P450" s="309"/>
      <c r="T450" s="282"/>
      <c r="U450" s="767"/>
      <c r="V450" s="767"/>
      <c r="W450" s="767"/>
      <c r="X450" s="763"/>
      <c r="Y450" s="763"/>
      <c r="Z450" s="763"/>
      <c r="AA450" s="763"/>
      <c r="AB450" s="763"/>
      <c r="AC450" s="763"/>
      <c r="AD450" s="763"/>
      <c r="AE450" s="763"/>
      <c r="AF450" s="763"/>
      <c r="AG450" s="765"/>
      <c r="AH450" s="284"/>
    </row>
    <row r="451" spans="2:34" ht="39.75" customHeight="1" x14ac:dyDescent="0.25">
      <c r="B451" s="281"/>
      <c r="C451" s="597"/>
      <c r="D451" s="603"/>
      <c r="E451" s="615"/>
      <c r="F451" s="617"/>
      <c r="G451" s="638"/>
      <c r="H451" s="515" t="s">
        <v>1071</v>
      </c>
      <c r="I451" s="673" t="s">
        <v>60</v>
      </c>
      <c r="J451" s="560" t="s">
        <v>90</v>
      </c>
      <c r="K451" s="315" t="s">
        <v>215</v>
      </c>
      <c r="L451" s="343" t="s">
        <v>533</v>
      </c>
      <c r="M451" s="584" t="s">
        <v>146</v>
      </c>
      <c r="N451" s="585">
        <v>100</v>
      </c>
      <c r="O451" s="576"/>
      <c r="P451" s="309"/>
      <c r="T451" s="282"/>
      <c r="U451" s="766"/>
      <c r="V451" s="766">
        <f>IF($N$451="","",$N$451)</f>
        <v>100</v>
      </c>
      <c r="W451" s="766">
        <f>IF($N$451="","",$N$451)</f>
        <v>100</v>
      </c>
      <c r="X451" s="768"/>
      <c r="Y451" s="768"/>
      <c r="Z451" s="768"/>
      <c r="AA451" s="768"/>
      <c r="AB451" s="768"/>
      <c r="AC451" s="768"/>
      <c r="AD451" s="768"/>
      <c r="AE451" s="768"/>
      <c r="AF451" s="768"/>
      <c r="AG451" s="769"/>
      <c r="AH451" s="284"/>
    </row>
    <row r="452" spans="2:34" ht="39.75" customHeight="1" x14ac:dyDescent="0.25">
      <c r="B452" s="281"/>
      <c r="C452" s="597"/>
      <c r="D452" s="603"/>
      <c r="E452" s="615"/>
      <c r="F452" s="617"/>
      <c r="G452" s="639"/>
      <c r="H452" s="516"/>
      <c r="I452" s="619"/>
      <c r="J452" s="561"/>
      <c r="K452" s="315" t="s">
        <v>216</v>
      </c>
      <c r="L452" s="343" t="s">
        <v>557</v>
      </c>
      <c r="M452" s="573"/>
      <c r="N452" s="573"/>
      <c r="O452" s="577"/>
      <c r="P452" s="309"/>
      <c r="T452" s="282"/>
      <c r="U452" s="767"/>
      <c r="V452" s="767"/>
      <c r="W452" s="767"/>
      <c r="X452" s="763"/>
      <c r="Y452" s="763"/>
      <c r="Z452" s="763"/>
      <c r="AA452" s="763"/>
      <c r="AB452" s="763"/>
      <c r="AC452" s="763"/>
      <c r="AD452" s="763"/>
      <c r="AE452" s="763"/>
      <c r="AF452" s="763"/>
      <c r="AG452" s="765"/>
      <c r="AH452" s="284"/>
    </row>
    <row r="453" spans="2:34" ht="39.75" customHeight="1" x14ac:dyDescent="0.25">
      <c r="B453" s="281"/>
      <c r="C453" s="597"/>
      <c r="D453" s="603"/>
      <c r="E453" s="615"/>
      <c r="F453" s="617"/>
      <c r="G453" s="639"/>
      <c r="H453" s="516"/>
      <c r="I453" s="619"/>
      <c r="J453" s="561"/>
      <c r="K453" s="315" t="s">
        <v>217</v>
      </c>
      <c r="L453" s="342" t="s">
        <v>570</v>
      </c>
      <c r="M453" s="573"/>
      <c r="N453" s="573"/>
      <c r="O453" s="577"/>
      <c r="P453" s="309"/>
      <c r="T453" s="282"/>
      <c r="U453" s="767"/>
      <c r="V453" s="767"/>
      <c r="W453" s="767"/>
      <c r="X453" s="763"/>
      <c r="Y453" s="763"/>
      <c r="Z453" s="763"/>
      <c r="AA453" s="763"/>
      <c r="AB453" s="763"/>
      <c r="AC453" s="763"/>
      <c r="AD453" s="763"/>
      <c r="AE453" s="763"/>
      <c r="AF453" s="763"/>
      <c r="AG453" s="765"/>
      <c r="AH453" s="284"/>
    </row>
    <row r="454" spans="2:34" ht="39.75" customHeight="1" x14ac:dyDescent="0.25">
      <c r="B454" s="281"/>
      <c r="C454" s="597"/>
      <c r="D454" s="603"/>
      <c r="E454" s="615"/>
      <c r="F454" s="617"/>
      <c r="G454" s="639"/>
      <c r="H454" s="516"/>
      <c r="I454" s="619"/>
      <c r="J454" s="561"/>
      <c r="K454" s="315" t="s">
        <v>241</v>
      </c>
      <c r="L454" s="342" t="s">
        <v>571</v>
      </c>
      <c r="M454" s="573"/>
      <c r="N454" s="573"/>
      <c r="O454" s="577"/>
      <c r="P454" s="309"/>
      <c r="T454" s="282"/>
      <c r="U454" s="767"/>
      <c r="V454" s="767"/>
      <c r="W454" s="767"/>
      <c r="X454" s="763"/>
      <c r="Y454" s="763"/>
      <c r="Z454" s="763"/>
      <c r="AA454" s="763"/>
      <c r="AB454" s="763"/>
      <c r="AC454" s="763"/>
      <c r="AD454" s="763"/>
      <c r="AE454" s="763"/>
      <c r="AF454" s="763"/>
      <c r="AG454" s="765"/>
      <c r="AH454" s="284"/>
    </row>
    <row r="455" spans="2:34" ht="39.75" customHeight="1" x14ac:dyDescent="0.25">
      <c r="B455" s="281"/>
      <c r="C455" s="597"/>
      <c r="D455" s="603"/>
      <c r="E455" s="615"/>
      <c r="F455" s="617"/>
      <c r="G455" s="640"/>
      <c r="H455" s="517"/>
      <c r="I455" s="620"/>
      <c r="J455" s="562"/>
      <c r="K455" s="315" t="s">
        <v>243</v>
      </c>
      <c r="L455" s="342" t="s">
        <v>572</v>
      </c>
      <c r="M455" s="580"/>
      <c r="N455" s="580"/>
      <c r="O455" s="583"/>
      <c r="P455" s="309"/>
      <c r="T455" s="282"/>
      <c r="U455" s="767"/>
      <c r="V455" s="767"/>
      <c r="W455" s="767"/>
      <c r="X455" s="763"/>
      <c r="Y455" s="763"/>
      <c r="Z455" s="763"/>
      <c r="AA455" s="763"/>
      <c r="AB455" s="763"/>
      <c r="AC455" s="763"/>
      <c r="AD455" s="763"/>
      <c r="AE455" s="763"/>
      <c r="AF455" s="763"/>
      <c r="AG455" s="765"/>
      <c r="AH455" s="284"/>
    </row>
    <row r="456" spans="2:34" ht="39.75" customHeight="1" x14ac:dyDescent="0.25">
      <c r="B456" s="281"/>
      <c r="C456" s="597"/>
      <c r="D456" s="603"/>
      <c r="E456" s="615"/>
      <c r="F456" s="617"/>
      <c r="G456" s="638"/>
      <c r="H456" s="515" t="s">
        <v>1072</v>
      </c>
      <c r="I456" s="673" t="s">
        <v>61</v>
      </c>
      <c r="J456" s="560" t="s">
        <v>90</v>
      </c>
      <c r="K456" s="315" t="s">
        <v>215</v>
      </c>
      <c r="L456" s="343" t="s">
        <v>533</v>
      </c>
      <c r="M456" s="584" t="s">
        <v>146</v>
      </c>
      <c r="N456" s="585">
        <v>100</v>
      </c>
      <c r="O456" s="576"/>
      <c r="P456" s="309"/>
      <c r="T456" s="282"/>
      <c r="U456" s="766">
        <f>IF($N$456="","",$N$456)</f>
        <v>100</v>
      </c>
      <c r="V456" s="766">
        <f>IF($N$456="","",$N$456)</f>
        <v>100</v>
      </c>
      <c r="W456" s="766">
        <f>IF($N$456="","",$N$456)</f>
        <v>100</v>
      </c>
      <c r="X456" s="768"/>
      <c r="Y456" s="768"/>
      <c r="Z456" s="768"/>
      <c r="AA456" s="766">
        <f>IF($N$456="","",$N$456)</f>
        <v>100</v>
      </c>
      <c r="AB456" s="768"/>
      <c r="AC456" s="768"/>
      <c r="AD456" s="768"/>
      <c r="AE456" s="768"/>
      <c r="AF456" s="768"/>
      <c r="AG456" s="769"/>
      <c r="AH456" s="284"/>
    </row>
    <row r="457" spans="2:34" ht="39.75" customHeight="1" x14ac:dyDescent="0.25">
      <c r="B457" s="281"/>
      <c r="C457" s="597"/>
      <c r="D457" s="603"/>
      <c r="E457" s="615"/>
      <c r="F457" s="617"/>
      <c r="G457" s="639"/>
      <c r="H457" s="516"/>
      <c r="I457" s="619"/>
      <c r="J457" s="561"/>
      <c r="K457" s="315" t="s">
        <v>216</v>
      </c>
      <c r="L457" s="343" t="s">
        <v>557</v>
      </c>
      <c r="M457" s="573"/>
      <c r="N457" s="573"/>
      <c r="O457" s="577"/>
      <c r="P457" s="309"/>
      <c r="T457" s="282"/>
      <c r="U457" s="767"/>
      <c r="V457" s="767"/>
      <c r="W457" s="767"/>
      <c r="X457" s="763"/>
      <c r="Y457" s="763"/>
      <c r="Z457" s="763"/>
      <c r="AA457" s="767"/>
      <c r="AB457" s="763"/>
      <c r="AC457" s="763"/>
      <c r="AD457" s="763"/>
      <c r="AE457" s="763"/>
      <c r="AF457" s="763"/>
      <c r="AG457" s="765"/>
      <c r="AH457" s="284"/>
    </row>
    <row r="458" spans="2:34" ht="39.75" customHeight="1" x14ac:dyDescent="0.25">
      <c r="B458" s="281"/>
      <c r="C458" s="597"/>
      <c r="D458" s="603"/>
      <c r="E458" s="615"/>
      <c r="F458" s="617"/>
      <c r="G458" s="639"/>
      <c r="H458" s="516"/>
      <c r="I458" s="619"/>
      <c r="J458" s="561"/>
      <c r="K458" s="315" t="s">
        <v>217</v>
      </c>
      <c r="L458" s="342" t="s">
        <v>573</v>
      </c>
      <c r="M458" s="573"/>
      <c r="N458" s="573"/>
      <c r="O458" s="577"/>
      <c r="P458" s="309"/>
      <c r="T458" s="282"/>
      <c r="U458" s="767"/>
      <c r="V458" s="767"/>
      <c r="W458" s="767"/>
      <c r="X458" s="763"/>
      <c r="Y458" s="763"/>
      <c r="Z458" s="763"/>
      <c r="AA458" s="767"/>
      <c r="AB458" s="763"/>
      <c r="AC458" s="763"/>
      <c r="AD458" s="763"/>
      <c r="AE458" s="763"/>
      <c r="AF458" s="763"/>
      <c r="AG458" s="765"/>
      <c r="AH458" s="284"/>
    </row>
    <row r="459" spans="2:34" ht="39.75" customHeight="1" x14ac:dyDescent="0.25">
      <c r="B459" s="281"/>
      <c r="C459" s="597"/>
      <c r="D459" s="603"/>
      <c r="E459" s="615"/>
      <c r="F459" s="617"/>
      <c r="G459" s="639"/>
      <c r="H459" s="516"/>
      <c r="I459" s="619"/>
      <c r="J459" s="561"/>
      <c r="K459" s="315" t="s">
        <v>241</v>
      </c>
      <c r="L459" s="342" t="s">
        <v>574</v>
      </c>
      <c r="M459" s="573"/>
      <c r="N459" s="573"/>
      <c r="O459" s="577"/>
      <c r="P459" s="309"/>
      <c r="T459" s="282"/>
      <c r="U459" s="767"/>
      <c r="V459" s="767"/>
      <c r="W459" s="767"/>
      <c r="X459" s="763"/>
      <c r="Y459" s="763"/>
      <c r="Z459" s="763"/>
      <c r="AA459" s="767"/>
      <c r="AB459" s="763"/>
      <c r="AC459" s="763"/>
      <c r="AD459" s="763"/>
      <c r="AE459" s="763"/>
      <c r="AF459" s="763"/>
      <c r="AG459" s="765"/>
      <c r="AH459" s="284"/>
    </row>
    <row r="460" spans="2:34" ht="39.75" customHeight="1" x14ac:dyDescent="0.25">
      <c r="B460" s="281"/>
      <c r="C460" s="597"/>
      <c r="D460" s="603"/>
      <c r="E460" s="615"/>
      <c r="F460" s="617"/>
      <c r="G460" s="640"/>
      <c r="H460" s="517"/>
      <c r="I460" s="620"/>
      <c r="J460" s="562"/>
      <c r="K460" s="315" t="s">
        <v>243</v>
      </c>
      <c r="L460" s="342" t="s">
        <v>575</v>
      </c>
      <c r="M460" s="580"/>
      <c r="N460" s="580"/>
      <c r="O460" s="583"/>
      <c r="P460" s="309"/>
      <c r="T460" s="282"/>
      <c r="U460" s="767"/>
      <c r="V460" s="767"/>
      <c r="W460" s="767"/>
      <c r="X460" s="763"/>
      <c r="Y460" s="763"/>
      <c r="Z460" s="763"/>
      <c r="AA460" s="767"/>
      <c r="AB460" s="763"/>
      <c r="AC460" s="763"/>
      <c r="AD460" s="763"/>
      <c r="AE460" s="763"/>
      <c r="AF460" s="763"/>
      <c r="AG460" s="765"/>
      <c r="AH460" s="284"/>
    </row>
    <row r="461" spans="2:34" ht="39.75" customHeight="1" x14ac:dyDescent="0.25">
      <c r="B461" s="281"/>
      <c r="C461" s="597"/>
      <c r="D461" s="603"/>
      <c r="E461" s="615"/>
      <c r="F461" s="617"/>
      <c r="G461" s="638"/>
      <c r="H461" s="515" t="s">
        <v>1073</v>
      </c>
      <c r="I461" s="673" t="s">
        <v>62</v>
      </c>
      <c r="J461" s="560" t="s">
        <v>90</v>
      </c>
      <c r="K461" s="315" t="s">
        <v>215</v>
      </c>
      <c r="L461" s="343" t="s">
        <v>533</v>
      </c>
      <c r="M461" s="584" t="s">
        <v>146</v>
      </c>
      <c r="N461" s="585">
        <v>100</v>
      </c>
      <c r="O461" s="576"/>
      <c r="P461" s="309"/>
      <c r="T461" s="282"/>
      <c r="U461" s="766"/>
      <c r="V461" s="766">
        <f>IF($N$461="","",$N$461)</f>
        <v>100</v>
      </c>
      <c r="W461" s="766">
        <f>IF($N$461="","",$N$461)</f>
        <v>100</v>
      </c>
      <c r="X461" s="766">
        <f>IF($N$461="","",$N$461)</f>
        <v>100</v>
      </c>
      <c r="Y461" s="768"/>
      <c r="Z461" s="768"/>
      <c r="AA461" s="766">
        <f>IF($N$461="","",$N$461)</f>
        <v>100</v>
      </c>
      <c r="AB461" s="768"/>
      <c r="AC461" s="768"/>
      <c r="AD461" s="768"/>
      <c r="AE461" s="766">
        <f>IF($N$461="","",$N$461)</f>
        <v>100</v>
      </c>
      <c r="AF461" s="766">
        <f>IF($N$461="","",$N$461)</f>
        <v>100</v>
      </c>
      <c r="AG461" s="769"/>
      <c r="AH461" s="284"/>
    </row>
    <row r="462" spans="2:34" ht="39.75" customHeight="1" x14ac:dyDescent="0.25">
      <c r="B462" s="281"/>
      <c r="C462" s="597"/>
      <c r="D462" s="603"/>
      <c r="E462" s="615"/>
      <c r="F462" s="617"/>
      <c r="G462" s="639"/>
      <c r="H462" s="516"/>
      <c r="I462" s="619"/>
      <c r="J462" s="561"/>
      <c r="K462" s="315" t="s">
        <v>216</v>
      </c>
      <c r="L462" s="343" t="s">
        <v>557</v>
      </c>
      <c r="M462" s="573"/>
      <c r="N462" s="573"/>
      <c r="O462" s="577"/>
      <c r="P462" s="309"/>
      <c r="T462" s="282"/>
      <c r="U462" s="767"/>
      <c r="V462" s="767"/>
      <c r="W462" s="767"/>
      <c r="X462" s="767"/>
      <c r="Y462" s="763"/>
      <c r="Z462" s="763"/>
      <c r="AA462" s="767"/>
      <c r="AB462" s="763"/>
      <c r="AC462" s="763"/>
      <c r="AD462" s="763"/>
      <c r="AE462" s="767"/>
      <c r="AF462" s="767"/>
      <c r="AG462" s="765"/>
      <c r="AH462" s="284"/>
    </row>
    <row r="463" spans="2:34" ht="39.75" customHeight="1" x14ac:dyDescent="0.25">
      <c r="B463" s="281"/>
      <c r="C463" s="597"/>
      <c r="D463" s="603"/>
      <c r="E463" s="615"/>
      <c r="F463" s="617"/>
      <c r="G463" s="639"/>
      <c r="H463" s="516"/>
      <c r="I463" s="619"/>
      <c r="J463" s="561"/>
      <c r="K463" s="315" t="s">
        <v>217</v>
      </c>
      <c r="L463" s="342" t="s">
        <v>576</v>
      </c>
      <c r="M463" s="573"/>
      <c r="N463" s="573"/>
      <c r="O463" s="577"/>
      <c r="P463" s="309"/>
      <c r="T463" s="282"/>
      <c r="U463" s="767"/>
      <c r="V463" s="767"/>
      <c r="W463" s="767"/>
      <c r="X463" s="767"/>
      <c r="Y463" s="763"/>
      <c r="Z463" s="763"/>
      <c r="AA463" s="767"/>
      <c r="AB463" s="763"/>
      <c r="AC463" s="763"/>
      <c r="AD463" s="763"/>
      <c r="AE463" s="767"/>
      <c r="AF463" s="767"/>
      <c r="AG463" s="765"/>
      <c r="AH463" s="284"/>
    </row>
    <row r="464" spans="2:34" ht="39.75" customHeight="1" x14ac:dyDescent="0.25">
      <c r="B464" s="281"/>
      <c r="C464" s="597"/>
      <c r="D464" s="603"/>
      <c r="E464" s="615"/>
      <c r="F464" s="617"/>
      <c r="G464" s="639"/>
      <c r="H464" s="516"/>
      <c r="I464" s="619"/>
      <c r="J464" s="561"/>
      <c r="K464" s="315" t="s">
        <v>241</v>
      </c>
      <c r="L464" s="342" t="s">
        <v>577</v>
      </c>
      <c r="M464" s="573"/>
      <c r="N464" s="573"/>
      <c r="O464" s="577"/>
      <c r="P464" s="309"/>
      <c r="T464" s="282"/>
      <c r="U464" s="767"/>
      <c r="V464" s="767"/>
      <c r="W464" s="767"/>
      <c r="X464" s="767"/>
      <c r="Y464" s="763"/>
      <c r="Z464" s="763"/>
      <c r="AA464" s="767"/>
      <c r="AB464" s="763"/>
      <c r="AC464" s="763"/>
      <c r="AD464" s="763"/>
      <c r="AE464" s="767"/>
      <c r="AF464" s="767"/>
      <c r="AG464" s="765"/>
      <c r="AH464" s="284"/>
    </row>
    <row r="465" spans="2:34" ht="39.75" customHeight="1" x14ac:dyDescent="0.25">
      <c r="B465" s="281"/>
      <c r="C465" s="597"/>
      <c r="D465" s="603"/>
      <c r="E465" s="615"/>
      <c r="F465" s="617"/>
      <c r="G465" s="640"/>
      <c r="H465" s="517"/>
      <c r="I465" s="620"/>
      <c r="J465" s="562"/>
      <c r="K465" s="315" t="s">
        <v>243</v>
      </c>
      <c r="L465" s="342" t="s">
        <v>578</v>
      </c>
      <c r="M465" s="580"/>
      <c r="N465" s="580"/>
      <c r="O465" s="583"/>
      <c r="P465" s="309"/>
      <c r="T465" s="282"/>
      <c r="U465" s="767"/>
      <c r="V465" s="767"/>
      <c r="W465" s="767"/>
      <c r="X465" s="767"/>
      <c r="Y465" s="763"/>
      <c r="Z465" s="763"/>
      <c r="AA465" s="767"/>
      <c r="AB465" s="763"/>
      <c r="AC465" s="763"/>
      <c r="AD465" s="763"/>
      <c r="AE465" s="767"/>
      <c r="AF465" s="767"/>
      <c r="AG465" s="765"/>
      <c r="AH465" s="284"/>
    </row>
    <row r="466" spans="2:34" ht="39.75" customHeight="1" x14ac:dyDescent="0.25">
      <c r="B466" s="281"/>
      <c r="C466" s="597"/>
      <c r="D466" s="603"/>
      <c r="E466" s="615"/>
      <c r="F466" s="617"/>
      <c r="G466" s="638"/>
      <c r="H466" s="515" t="s">
        <v>1074</v>
      </c>
      <c r="I466" s="673" t="s">
        <v>63</v>
      </c>
      <c r="J466" s="560" t="s">
        <v>90</v>
      </c>
      <c r="K466" s="315" t="s">
        <v>215</v>
      </c>
      <c r="L466" s="343" t="s">
        <v>533</v>
      </c>
      <c r="M466" s="584" t="s">
        <v>146</v>
      </c>
      <c r="N466" s="585">
        <v>90</v>
      </c>
      <c r="O466" s="576"/>
      <c r="P466" s="309"/>
      <c r="T466" s="282"/>
      <c r="U466" s="766"/>
      <c r="V466" s="766">
        <f>IF($N$466="","",$N$466)</f>
        <v>90</v>
      </c>
      <c r="W466" s="766">
        <f>IF($N$466="","",$N$466)</f>
        <v>90</v>
      </c>
      <c r="X466" s="768"/>
      <c r="Y466" s="768"/>
      <c r="Z466" s="768"/>
      <c r="AA466" s="768"/>
      <c r="AB466" s="768"/>
      <c r="AC466" s="768"/>
      <c r="AD466" s="768"/>
      <c r="AE466" s="768"/>
      <c r="AF466" s="768"/>
      <c r="AG466" s="769"/>
      <c r="AH466" s="284"/>
    </row>
    <row r="467" spans="2:34" ht="39.75" customHeight="1" x14ac:dyDescent="0.25">
      <c r="B467" s="281"/>
      <c r="C467" s="597"/>
      <c r="D467" s="603"/>
      <c r="E467" s="615"/>
      <c r="F467" s="617"/>
      <c r="G467" s="639"/>
      <c r="H467" s="516"/>
      <c r="I467" s="619"/>
      <c r="J467" s="561"/>
      <c r="K467" s="315" t="s">
        <v>216</v>
      </c>
      <c r="L467" s="343" t="s">
        <v>557</v>
      </c>
      <c r="M467" s="573"/>
      <c r="N467" s="573"/>
      <c r="O467" s="577"/>
      <c r="P467" s="309"/>
      <c r="T467" s="282"/>
      <c r="U467" s="767"/>
      <c r="V467" s="767"/>
      <c r="W467" s="767"/>
      <c r="X467" s="763"/>
      <c r="Y467" s="763"/>
      <c r="Z467" s="763"/>
      <c r="AA467" s="763"/>
      <c r="AB467" s="763"/>
      <c r="AC467" s="763"/>
      <c r="AD467" s="763"/>
      <c r="AE467" s="763"/>
      <c r="AF467" s="763"/>
      <c r="AG467" s="765"/>
      <c r="AH467" s="284"/>
    </row>
    <row r="468" spans="2:34" ht="39.75" customHeight="1" x14ac:dyDescent="0.25">
      <c r="B468" s="281"/>
      <c r="C468" s="597"/>
      <c r="D468" s="603"/>
      <c r="E468" s="615"/>
      <c r="F468" s="617"/>
      <c r="G468" s="639"/>
      <c r="H468" s="516"/>
      <c r="I468" s="619"/>
      <c r="J468" s="561"/>
      <c r="K468" s="315" t="s">
        <v>217</v>
      </c>
      <c r="L468" s="342" t="s">
        <v>579</v>
      </c>
      <c r="M468" s="573"/>
      <c r="N468" s="573"/>
      <c r="O468" s="577"/>
      <c r="P468" s="309"/>
      <c r="T468" s="282"/>
      <c r="U468" s="767"/>
      <c r="V468" s="767"/>
      <c r="W468" s="767"/>
      <c r="X468" s="763"/>
      <c r="Y468" s="763"/>
      <c r="Z468" s="763"/>
      <c r="AA468" s="763"/>
      <c r="AB468" s="763"/>
      <c r="AC468" s="763"/>
      <c r="AD468" s="763"/>
      <c r="AE468" s="763"/>
      <c r="AF468" s="763"/>
      <c r="AG468" s="765"/>
      <c r="AH468" s="284"/>
    </row>
    <row r="469" spans="2:34" ht="39.75" customHeight="1" x14ac:dyDescent="0.25">
      <c r="B469" s="281"/>
      <c r="C469" s="597"/>
      <c r="D469" s="603"/>
      <c r="E469" s="615"/>
      <c r="F469" s="617"/>
      <c r="G469" s="639"/>
      <c r="H469" s="516"/>
      <c r="I469" s="619"/>
      <c r="J469" s="561"/>
      <c r="K469" s="315" t="s">
        <v>241</v>
      </c>
      <c r="L469" s="342" t="s">
        <v>580</v>
      </c>
      <c r="M469" s="573"/>
      <c r="N469" s="573"/>
      <c r="O469" s="577"/>
      <c r="P469" s="309"/>
      <c r="T469" s="282"/>
      <c r="U469" s="767"/>
      <c r="V469" s="767"/>
      <c r="W469" s="767"/>
      <c r="X469" s="763"/>
      <c r="Y469" s="763"/>
      <c r="Z469" s="763"/>
      <c r="AA469" s="763"/>
      <c r="AB469" s="763"/>
      <c r="AC469" s="763"/>
      <c r="AD469" s="763"/>
      <c r="AE469" s="763"/>
      <c r="AF469" s="763"/>
      <c r="AG469" s="765"/>
      <c r="AH469" s="284"/>
    </row>
    <row r="470" spans="2:34" ht="39.75" customHeight="1" x14ac:dyDescent="0.25">
      <c r="B470" s="281"/>
      <c r="C470" s="597"/>
      <c r="D470" s="603"/>
      <c r="E470" s="615"/>
      <c r="F470" s="617"/>
      <c r="G470" s="640"/>
      <c r="H470" s="517"/>
      <c r="I470" s="620"/>
      <c r="J470" s="562"/>
      <c r="K470" s="315" t="s">
        <v>243</v>
      </c>
      <c r="L470" s="342" t="s">
        <v>581</v>
      </c>
      <c r="M470" s="580"/>
      <c r="N470" s="580"/>
      <c r="O470" s="583"/>
      <c r="P470" s="309"/>
      <c r="T470" s="282"/>
      <c r="U470" s="767"/>
      <c r="V470" s="767"/>
      <c r="W470" s="767"/>
      <c r="X470" s="763"/>
      <c r="Y470" s="763"/>
      <c r="Z470" s="763"/>
      <c r="AA470" s="763"/>
      <c r="AB470" s="763"/>
      <c r="AC470" s="763"/>
      <c r="AD470" s="763"/>
      <c r="AE470" s="763"/>
      <c r="AF470" s="763"/>
      <c r="AG470" s="765"/>
      <c r="AH470" s="284"/>
    </row>
    <row r="471" spans="2:34" ht="39.75" customHeight="1" x14ac:dyDescent="0.25">
      <c r="B471" s="281"/>
      <c r="C471" s="597"/>
      <c r="D471" s="603"/>
      <c r="E471" s="615"/>
      <c r="F471" s="617"/>
      <c r="G471" s="638"/>
      <c r="H471" s="515" t="s">
        <v>1075</v>
      </c>
      <c r="I471" s="673" t="s">
        <v>64</v>
      </c>
      <c r="J471" s="560" t="s">
        <v>90</v>
      </c>
      <c r="K471" s="315" t="s">
        <v>215</v>
      </c>
      <c r="L471" s="343" t="s">
        <v>533</v>
      </c>
      <c r="M471" s="584" t="s">
        <v>146</v>
      </c>
      <c r="N471" s="585">
        <v>100</v>
      </c>
      <c r="O471" s="576"/>
      <c r="P471" s="309"/>
      <c r="T471" s="282"/>
      <c r="U471" s="766"/>
      <c r="V471" s="766">
        <f>IF($N$471="","",$N$471)</f>
        <v>100</v>
      </c>
      <c r="W471" s="766">
        <f>IF($N$471="","",$N$471)</f>
        <v>100</v>
      </c>
      <c r="X471" s="768"/>
      <c r="Y471" s="768"/>
      <c r="Z471" s="768"/>
      <c r="AA471" s="768"/>
      <c r="AB471" s="768"/>
      <c r="AC471" s="768"/>
      <c r="AD471" s="768"/>
      <c r="AE471" s="768"/>
      <c r="AF471" s="768"/>
      <c r="AG471" s="769"/>
      <c r="AH471" s="284"/>
    </row>
    <row r="472" spans="2:34" ht="39.75" customHeight="1" x14ac:dyDescent="0.25">
      <c r="B472" s="281"/>
      <c r="C472" s="597"/>
      <c r="D472" s="603"/>
      <c r="E472" s="615"/>
      <c r="F472" s="617"/>
      <c r="G472" s="639"/>
      <c r="H472" s="516"/>
      <c r="I472" s="619"/>
      <c r="J472" s="561"/>
      <c r="K472" s="315" t="s">
        <v>216</v>
      </c>
      <c r="L472" s="343" t="s">
        <v>557</v>
      </c>
      <c r="M472" s="573"/>
      <c r="N472" s="573"/>
      <c r="O472" s="577"/>
      <c r="P472" s="309"/>
      <c r="T472" s="282"/>
      <c r="U472" s="767"/>
      <c r="V472" s="767"/>
      <c r="W472" s="767"/>
      <c r="X472" s="763"/>
      <c r="Y472" s="763"/>
      <c r="Z472" s="763"/>
      <c r="AA472" s="763"/>
      <c r="AB472" s="763"/>
      <c r="AC472" s="763"/>
      <c r="AD472" s="763"/>
      <c r="AE472" s="763"/>
      <c r="AF472" s="763"/>
      <c r="AG472" s="765"/>
      <c r="AH472" s="284"/>
    </row>
    <row r="473" spans="2:34" ht="39.75" customHeight="1" x14ac:dyDescent="0.25">
      <c r="B473" s="281"/>
      <c r="C473" s="597"/>
      <c r="D473" s="603"/>
      <c r="E473" s="615"/>
      <c r="F473" s="617"/>
      <c r="G473" s="639"/>
      <c r="H473" s="516"/>
      <c r="I473" s="619"/>
      <c r="J473" s="561"/>
      <c r="K473" s="315" t="s">
        <v>217</v>
      </c>
      <c r="L473" s="342" t="s">
        <v>582</v>
      </c>
      <c r="M473" s="573"/>
      <c r="N473" s="573"/>
      <c r="O473" s="577"/>
      <c r="P473" s="309"/>
      <c r="T473" s="282"/>
      <c r="U473" s="767"/>
      <c r="V473" s="767"/>
      <c r="W473" s="767"/>
      <c r="X473" s="763"/>
      <c r="Y473" s="763"/>
      <c r="Z473" s="763"/>
      <c r="AA473" s="763"/>
      <c r="AB473" s="763"/>
      <c r="AC473" s="763"/>
      <c r="AD473" s="763"/>
      <c r="AE473" s="763"/>
      <c r="AF473" s="763"/>
      <c r="AG473" s="765"/>
      <c r="AH473" s="284"/>
    </row>
    <row r="474" spans="2:34" ht="39.75" customHeight="1" x14ac:dyDescent="0.25">
      <c r="B474" s="281"/>
      <c r="C474" s="597"/>
      <c r="D474" s="603"/>
      <c r="E474" s="615"/>
      <c r="F474" s="617"/>
      <c r="G474" s="639"/>
      <c r="H474" s="516"/>
      <c r="I474" s="619"/>
      <c r="J474" s="561"/>
      <c r="K474" s="315" t="s">
        <v>241</v>
      </c>
      <c r="L474" s="342" t="s">
        <v>583</v>
      </c>
      <c r="M474" s="573"/>
      <c r="N474" s="573"/>
      <c r="O474" s="577"/>
      <c r="P474" s="309"/>
      <c r="T474" s="282"/>
      <c r="U474" s="767"/>
      <c r="V474" s="767"/>
      <c r="W474" s="767"/>
      <c r="X474" s="763"/>
      <c r="Y474" s="763"/>
      <c r="Z474" s="763"/>
      <c r="AA474" s="763"/>
      <c r="AB474" s="763"/>
      <c r="AC474" s="763"/>
      <c r="AD474" s="763"/>
      <c r="AE474" s="763"/>
      <c r="AF474" s="763"/>
      <c r="AG474" s="765"/>
      <c r="AH474" s="284"/>
    </row>
    <row r="475" spans="2:34" ht="39.75" customHeight="1" x14ac:dyDescent="0.25">
      <c r="B475" s="281"/>
      <c r="C475" s="597"/>
      <c r="D475" s="603"/>
      <c r="E475" s="615"/>
      <c r="F475" s="617"/>
      <c r="G475" s="640"/>
      <c r="H475" s="517"/>
      <c r="I475" s="620"/>
      <c r="J475" s="562"/>
      <c r="K475" s="315" t="s">
        <v>243</v>
      </c>
      <c r="L475" s="342" t="s">
        <v>584</v>
      </c>
      <c r="M475" s="580"/>
      <c r="N475" s="580"/>
      <c r="O475" s="583"/>
      <c r="P475" s="309"/>
      <c r="T475" s="282"/>
      <c r="U475" s="767"/>
      <c r="V475" s="767"/>
      <c r="W475" s="767"/>
      <c r="X475" s="763"/>
      <c r="Y475" s="763"/>
      <c r="Z475" s="763"/>
      <c r="AA475" s="763"/>
      <c r="AB475" s="763"/>
      <c r="AC475" s="763"/>
      <c r="AD475" s="763"/>
      <c r="AE475" s="763"/>
      <c r="AF475" s="763"/>
      <c r="AG475" s="765"/>
      <c r="AH475" s="284"/>
    </row>
    <row r="476" spans="2:34" ht="39.75" customHeight="1" x14ac:dyDescent="0.25">
      <c r="B476" s="281"/>
      <c r="C476" s="597"/>
      <c r="D476" s="603"/>
      <c r="E476" s="615"/>
      <c r="F476" s="617"/>
      <c r="G476" s="638"/>
      <c r="H476" s="515" t="s">
        <v>1076</v>
      </c>
      <c r="I476" s="673" t="s">
        <v>36</v>
      </c>
      <c r="J476" s="560" t="s">
        <v>90</v>
      </c>
      <c r="K476" s="315" t="s">
        <v>215</v>
      </c>
      <c r="L476" s="343" t="s">
        <v>533</v>
      </c>
      <c r="M476" s="584" t="s">
        <v>146</v>
      </c>
      <c r="N476" s="585">
        <v>100</v>
      </c>
      <c r="O476" s="576"/>
      <c r="P476" s="309"/>
      <c r="T476" s="282"/>
      <c r="U476" s="766"/>
      <c r="V476" s="766">
        <f>IF($N$476="","",$N$476)</f>
        <v>100</v>
      </c>
      <c r="W476" s="766">
        <f>IF($N$476="","",$N$476)</f>
        <v>100</v>
      </c>
      <c r="X476" s="768"/>
      <c r="Y476" s="768"/>
      <c r="Z476" s="768"/>
      <c r="AA476" s="766">
        <f>IF($N$476="","",$N$476)</f>
        <v>100</v>
      </c>
      <c r="AB476" s="768"/>
      <c r="AC476" s="766">
        <f t="shared" ref="AC476:AF476" si="5">IF($N$476="","",$N$476)</f>
        <v>100</v>
      </c>
      <c r="AD476" s="766">
        <f t="shared" si="5"/>
        <v>100</v>
      </c>
      <c r="AE476" s="766">
        <f t="shared" si="5"/>
        <v>100</v>
      </c>
      <c r="AF476" s="766">
        <f t="shared" si="5"/>
        <v>100</v>
      </c>
      <c r="AG476" s="769"/>
      <c r="AH476" s="284"/>
    </row>
    <row r="477" spans="2:34" ht="39.75" customHeight="1" x14ac:dyDescent="0.25">
      <c r="B477" s="281"/>
      <c r="C477" s="597"/>
      <c r="D477" s="603"/>
      <c r="E477" s="615"/>
      <c r="F477" s="617"/>
      <c r="G477" s="639"/>
      <c r="H477" s="516"/>
      <c r="I477" s="619"/>
      <c r="J477" s="561"/>
      <c r="K477" s="315" t="s">
        <v>216</v>
      </c>
      <c r="L477" s="343" t="s">
        <v>557</v>
      </c>
      <c r="M477" s="573"/>
      <c r="N477" s="573"/>
      <c r="O477" s="577"/>
      <c r="P477" s="309"/>
      <c r="T477" s="282"/>
      <c r="U477" s="767"/>
      <c r="V477" s="767"/>
      <c r="W477" s="767"/>
      <c r="X477" s="763"/>
      <c r="Y477" s="763"/>
      <c r="Z477" s="763"/>
      <c r="AA477" s="767"/>
      <c r="AB477" s="763"/>
      <c r="AC477" s="767"/>
      <c r="AD477" s="767"/>
      <c r="AE477" s="767"/>
      <c r="AF477" s="767"/>
      <c r="AG477" s="765"/>
      <c r="AH477" s="284"/>
    </row>
    <row r="478" spans="2:34" ht="39.75" customHeight="1" x14ac:dyDescent="0.25">
      <c r="B478" s="281"/>
      <c r="C478" s="597"/>
      <c r="D478" s="603"/>
      <c r="E478" s="615"/>
      <c r="F478" s="617"/>
      <c r="G478" s="639"/>
      <c r="H478" s="516"/>
      <c r="I478" s="619"/>
      <c r="J478" s="561"/>
      <c r="K478" s="315" t="s">
        <v>217</v>
      </c>
      <c r="L478" s="342" t="s">
        <v>585</v>
      </c>
      <c r="M478" s="573"/>
      <c r="N478" s="573"/>
      <c r="O478" s="577"/>
      <c r="P478" s="309"/>
      <c r="T478" s="282"/>
      <c r="U478" s="767"/>
      <c r="V478" s="767"/>
      <c r="W478" s="767"/>
      <c r="X478" s="763"/>
      <c r="Y478" s="763"/>
      <c r="Z478" s="763"/>
      <c r="AA478" s="767"/>
      <c r="AB478" s="763"/>
      <c r="AC478" s="767"/>
      <c r="AD478" s="767"/>
      <c r="AE478" s="767"/>
      <c r="AF478" s="767"/>
      <c r="AG478" s="765"/>
      <c r="AH478" s="284"/>
    </row>
    <row r="479" spans="2:34" ht="39.75" customHeight="1" x14ac:dyDescent="0.25">
      <c r="B479" s="281"/>
      <c r="C479" s="597"/>
      <c r="D479" s="603"/>
      <c r="E479" s="615"/>
      <c r="F479" s="617"/>
      <c r="G479" s="639"/>
      <c r="H479" s="516"/>
      <c r="I479" s="619"/>
      <c r="J479" s="561"/>
      <c r="K479" s="315" t="s">
        <v>241</v>
      </c>
      <c r="L479" s="342" t="s">
        <v>586</v>
      </c>
      <c r="M479" s="573"/>
      <c r="N479" s="573"/>
      <c r="O479" s="577"/>
      <c r="P479" s="309"/>
      <c r="T479" s="282"/>
      <c r="U479" s="767"/>
      <c r="V479" s="767"/>
      <c r="W479" s="767"/>
      <c r="X479" s="763"/>
      <c r="Y479" s="763"/>
      <c r="Z479" s="763"/>
      <c r="AA479" s="767"/>
      <c r="AB479" s="763"/>
      <c r="AC479" s="767"/>
      <c r="AD479" s="767"/>
      <c r="AE479" s="767"/>
      <c r="AF479" s="767"/>
      <c r="AG479" s="765"/>
      <c r="AH479" s="284"/>
    </row>
    <row r="480" spans="2:34" ht="39.75" customHeight="1" x14ac:dyDescent="0.25">
      <c r="B480" s="281"/>
      <c r="C480" s="597"/>
      <c r="D480" s="603"/>
      <c r="E480" s="615"/>
      <c r="F480" s="617"/>
      <c r="G480" s="640"/>
      <c r="H480" s="517"/>
      <c r="I480" s="620"/>
      <c r="J480" s="562"/>
      <c r="K480" s="315" t="s">
        <v>243</v>
      </c>
      <c r="L480" s="342" t="s">
        <v>587</v>
      </c>
      <c r="M480" s="580"/>
      <c r="N480" s="580"/>
      <c r="O480" s="583"/>
      <c r="P480" s="309"/>
      <c r="T480" s="282"/>
      <c r="U480" s="767"/>
      <c r="V480" s="767"/>
      <c r="W480" s="767"/>
      <c r="X480" s="763"/>
      <c r="Y480" s="763"/>
      <c r="Z480" s="763"/>
      <c r="AA480" s="767"/>
      <c r="AB480" s="763"/>
      <c r="AC480" s="767"/>
      <c r="AD480" s="767"/>
      <c r="AE480" s="767"/>
      <c r="AF480" s="767"/>
      <c r="AG480" s="765"/>
      <c r="AH480" s="284"/>
    </row>
    <row r="481" spans="2:34" ht="39.75" customHeight="1" x14ac:dyDescent="0.25">
      <c r="B481" s="281"/>
      <c r="C481" s="597"/>
      <c r="D481" s="603"/>
      <c r="E481" s="615"/>
      <c r="F481" s="617"/>
      <c r="G481" s="638"/>
      <c r="H481" s="515" t="s">
        <v>1077</v>
      </c>
      <c r="I481" s="673" t="s">
        <v>65</v>
      </c>
      <c r="J481" s="560" t="s">
        <v>90</v>
      </c>
      <c r="K481" s="315" t="s">
        <v>215</v>
      </c>
      <c r="L481" s="343" t="s">
        <v>533</v>
      </c>
      <c r="M481" s="584" t="s">
        <v>146</v>
      </c>
      <c r="N481" s="585">
        <v>100</v>
      </c>
      <c r="O481" s="576"/>
      <c r="P481" s="309"/>
      <c r="T481" s="282"/>
      <c r="U481" s="766"/>
      <c r="V481" s="766">
        <f>IF($N$481="","",$N$481)</f>
        <v>100</v>
      </c>
      <c r="W481" s="766">
        <f>IF($N$481="","",$N$481)</f>
        <v>100</v>
      </c>
      <c r="X481" s="768"/>
      <c r="Y481" s="768"/>
      <c r="Z481" s="768"/>
      <c r="AA481" s="768"/>
      <c r="AB481" s="768"/>
      <c r="AC481" s="766">
        <f>IF($N$481="","",$N$481)</f>
        <v>100</v>
      </c>
      <c r="AD481" s="766">
        <f>IF($N$481="","",$N$481)</f>
        <v>100</v>
      </c>
      <c r="AE481" s="768"/>
      <c r="AF481" s="768"/>
      <c r="AG481" s="769"/>
      <c r="AH481" s="284"/>
    </row>
    <row r="482" spans="2:34" ht="39.75" customHeight="1" x14ac:dyDescent="0.25">
      <c r="B482" s="281"/>
      <c r="C482" s="597"/>
      <c r="D482" s="603"/>
      <c r="E482" s="615"/>
      <c r="F482" s="617"/>
      <c r="G482" s="639"/>
      <c r="H482" s="516"/>
      <c r="I482" s="619"/>
      <c r="J482" s="561"/>
      <c r="K482" s="315" t="s">
        <v>216</v>
      </c>
      <c r="L482" s="343" t="s">
        <v>557</v>
      </c>
      <c r="M482" s="573"/>
      <c r="N482" s="573"/>
      <c r="O482" s="577"/>
      <c r="P482" s="309"/>
      <c r="T482" s="282"/>
      <c r="U482" s="767"/>
      <c r="V482" s="767"/>
      <c r="W482" s="767"/>
      <c r="X482" s="763"/>
      <c r="Y482" s="763"/>
      <c r="Z482" s="763"/>
      <c r="AA482" s="763"/>
      <c r="AB482" s="763"/>
      <c r="AC482" s="767"/>
      <c r="AD482" s="767"/>
      <c r="AE482" s="763"/>
      <c r="AF482" s="763"/>
      <c r="AG482" s="765"/>
      <c r="AH482" s="284"/>
    </row>
    <row r="483" spans="2:34" ht="39.75" customHeight="1" x14ac:dyDescent="0.25">
      <c r="B483" s="281"/>
      <c r="C483" s="597"/>
      <c r="D483" s="603"/>
      <c r="E483" s="615"/>
      <c r="F483" s="617"/>
      <c r="G483" s="639"/>
      <c r="H483" s="516"/>
      <c r="I483" s="619"/>
      <c r="J483" s="561"/>
      <c r="K483" s="315" t="s">
        <v>217</v>
      </c>
      <c r="L483" s="342" t="s">
        <v>588</v>
      </c>
      <c r="M483" s="573"/>
      <c r="N483" s="573"/>
      <c r="O483" s="577"/>
      <c r="P483" s="309"/>
      <c r="T483" s="282"/>
      <c r="U483" s="767"/>
      <c r="V483" s="767"/>
      <c r="W483" s="767"/>
      <c r="X483" s="763"/>
      <c r="Y483" s="763"/>
      <c r="Z483" s="763"/>
      <c r="AA483" s="763"/>
      <c r="AB483" s="763"/>
      <c r="AC483" s="767"/>
      <c r="AD483" s="767"/>
      <c r="AE483" s="763"/>
      <c r="AF483" s="763"/>
      <c r="AG483" s="765"/>
      <c r="AH483" s="284"/>
    </row>
    <row r="484" spans="2:34" ht="39.75" customHeight="1" x14ac:dyDescent="0.25">
      <c r="B484" s="281"/>
      <c r="C484" s="597"/>
      <c r="D484" s="603"/>
      <c r="E484" s="615"/>
      <c r="F484" s="617"/>
      <c r="G484" s="639"/>
      <c r="H484" s="516"/>
      <c r="I484" s="619"/>
      <c r="J484" s="561"/>
      <c r="K484" s="315" t="s">
        <v>241</v>
      </c>
      <c r="L484" s="342" t="s">
        <v>589</v>
      </c>
      <c r="M484" s="573"/>
      <c r="N484" s="573"/>
      <c r="O484" s="577"/>
      <c r="P484" s="309"/>
      <c r="T484" s="282"/>
      <c r="U484" s="767"/>
      <c r="V484" s="767"/>
      <c r="W484" s="767"/>
      <c r="X484" s="763"/>
      <c r="Y484" s="763"/>
      <c r="Z484" s="763"/>
      <c r="AA484" s="763"/>
      <c r="AB484" s="763"/>
      <c r="AC484" s="767"/>
      <c r="AD484" s="767"/>
      <c r="AE484" s="763"/>
      <c r="AF484" s="763"/>
      <c r="AG484" s="765"/>
      <c r="AH484" s="284"/>
    </row>
    <row r="485" spans="2:34" ht="39.75" customHeight="1" x14ac:dyDescent="0.25">
      <c r="B485" s="281"/>
      <c r="C485" s="597"/>
      <c r="D485" s="603"/>
      <c r="E485" s="615"/>
      <c r="F485" s="617"/>
      <c r="G485" s="640"/>
      <c r="H485" s="517"/>
      <c r="I485" s="620"/>
      <c r="J485" s="562"/>
      <c r="K485" s="315" t="s">
        <v>243</v>
      </c>
      <c r="L485" s="342" t="s">
        <v>590</v>
      </c>
      <c r="M485" s="580"/>
      <c r="N485" s="580"/>
      <c r="O485" s="583"/>
      <c r="P485" s="309"/>
      <c r="T485" s="282"/>
      <c r="U485" s="767"/>
      <c r="V485" s="767"/>
      <c r="W485" s="767"/>
      <c r="X485" s="763"/>
      <c r="Y485" s="763"/>
      <c r="Z485" s="763"/>
      <c r="AA485" s="763"/>
      <c r="AB485" s="763"/>
      <c r="AC485" s="767"/>
      <c r="AD485" s="767"/>
      <c r="AE485" s="763"/>
      <c r="AF485" s="763"/>
      <c r="AG485" s="765"/>
      <c r="AH485" s="284"/>
    </row>
    <row r="486" spans="2:34" ht="39.75" customHeight="1" x14ac:dyDescent="0.25">
      <c r="B486" s="281"/>
      <c r="C486" s="597"/>
      <c r="D486" s="603"/>
      <c r="E486" s="615"/>
      <c r="F486" s="617"/>
      <c r="G486" s="638"/>
      <c r="H486" s="515" t="s">
        <v>1078</v>
      </c>
      <c r="I486" s="618" t="s">
        <v>995</v>
      </c>
      <c r="J486" s="560" t="s">
        <v>90</v>
      </c>
      <c r="K486" s="315" t="s">
        <v>215</v>
      </c>
      <c r="L486" s="342" t="s">
        <v>533</v>
      </c>
      <c r="M486" s="584" t="s">
        <v>146</v>
      </c>
      <c r="N486" s="585">
        <v>100</v>
      </c>
      <c r="O486" s="576"/>
      <c r="P486" s="309"/>
      <c r="T486" s="282"/>
      <c r="U486" s="766"/>
      <c r="V486" s="766">
        <f>IF($N$486="","",$N$486)</f>
        <v>100</v>
      </c>
      <c r="W486" s="766">
        <f>IF($N$486="","",$N$486)</f>
        <v>100</v>
      </c>
      <c r="X486" s="768"/>
      <c r="Y486" s="766">
        <f t="shared" ref="Y486:AA486" si="6">IF($N$486="","",$N$486)</f>
        <v>100</v>
      </c>
      <c r="Z486" s="766">
        <f t="shared" si="6"/>
        <v>100</v>
      </c>
      <c r="AA486" s="766">
        <f t="shared" si="6"/>
        <v>100</v>
      </c>
      <c r="AB486" s="768"/>
      <c r="AC486" s="766"/>
      <c r="AD486" s="766"/>
      <c r="AE486" s="768"/>
      <c r="AF486" s="768"/>
      <c r="AG486" s="769"/>
      <c r="AH486" s="284"/>
    </row>
    <row r="487" spans="2:34" ht="39.75" customHeight="1" x14ac:dyDescent="0.25">
      <c r="B487" s="281"/>
      <c r="C487" s="597"/>
      <c r="D487" s="603"/>
      <c r="E487" s="615"/>
      <c r="F487" s="617"/>
      <c r="G487" s="639"/>
      <c r="H487" s="516"/>
      <c r="I487" s="619"/>
      <c r="J487" s="561"/>
      <c r="K487" s="315" t="s">
        <v>216</v>
      </c>
      <c r="L487" s="342" t="s">
        <v>557</v>
      </c>
      <c r="M487" s="573"/>
      <c r="N487" s="573"/>
      <c r="O487" s="577"/>
      <c r="P487" s="309"/>
      <c r="T487" s="282"/>
      <c r="U487" s="767"/>
      <c r="V487" s="767"/>
      <c r="W487" s="767"/>
      <c r="X487" s="763"/>
      <c r="Y487" s="767"/>
      <c r="Z487" s="767"/>
      <c r="AA487" s="767"/>
      <c r="AB487" s="763"/>
      <c r="AC487" s="767"/>
      <c r="AD487" s="767"/>
      <c r="AE487" s="763"/>
      <c r="AF487" s="763"/>
      <c r="AG487" s="765"/>
      <c r="AH487" s="284"/>
    </row>
    <row r="488" spans="2:34" ht="39.75" customHeight="1" x14ac:dyDescent="0.25">
      <c r="B488" s="281"/>
      <c r="C488" s="597"/>
      <c r="D488" s="603"/>
      <c r="E488" s="615"/>
      <c r="F488" s="617"/>
      <c r="G488" s="639"/>
      <c r="H488" s="516"/>
      <c r="I488" s="619"/>
      <c r="J488" s="561"/>
      <c r="K488" s="315" t="s">
        <v>217</v>
      </c>
      <c r="L488" s="454" t="s">
        <v>1193</v>
      </c>
      <c r="M488" s="573"/>
      <c r="N488" s="573"/>
      <c r="O488" s="577"/>
      <c r="P488" s="309"/>
      <c r="T488" s="282"/>
      <c r="U488" s="767"/>
      <c r="V488" s="767"/>
      <c r="W488" s="767"/>
      <c r="X488" s="763"/>
      <c r="Y488" s="767"/>
      <c r="Z488" s="767"/>
      <c r="AA488" s="767"/>
      <c r="AB488" s="763"/>
      <c r="AC488" s="767"/>
      <c r="AD488" s="767"/>
      <c r="AE488" s="763"/>
      <c r="AF488" s="763"/>
      <c r="AG488" s="765"/>
      <c r="AH488" s="284"/>
    </row>
    <row r="489" spans="2:34" ht="39.75" customHeight="1" x14ac:dyDescent="0.25">
      <c r="B489" s="281"/>
      <c r="C489" s="597"/>
      <c r="D489" s="603"/>
      <c r="E489" s="615"/>
      <c r="F489" s="617"/>
      <c r="G489" s="639"/>
      <c r="H489" s="516"/>
      <c r="I489" s="619"/>
      <c r="J489" s="561"/>
      <c r="K489" s="315" t="s">
        <v>241</v>
      </c>
      <c r="L489" s="454" t="s">
        <v>1194</v>
      </c>
      <c r="M489" s="573"/>
      <c r="N489" s="573"/>
      <c r="O489" s="577"/>
      <c r="P489" s="309"/>
      <c r="T489" s="282"/>
      <c r="U489" s="767"/>
      <c r="V489" s="767"/>
      <c r="W489" s="767"/>
      <c r="X489" s="763"/>
      <c r="Y489" s="767"/>
      <c r="Z489" s="767"/>
      <c r="AA489" s="767"/>
      <c r="AB489" s="763"/>
      <c r="AC489" s="767"/>
      <c r="AD489" s="767"/>
      <c r="AE489" s="763"/>
      <c r="AF489" s="763"/>
      <c r="AG489" s="765"/>
      <c r="AH489" s="284"/>
    </row>
    <row r="490" spans="2:34" ht="39.75" customHeight="1" x14ac:dyDescent="0.25">
      <c r="B490" s="281"/>
      <c r="C490" s="597"/>
      <c r="D490" s="603"/>
      <c r="E490" s="615"/>
      <c r="F490" s="617"/>
      <c r="G490" s="640"/>
      <c r="H490" s="517"/>
      <c r="I490" s="620"/>
      <c r="J490" s="562"/>
      <c r="K490" s="315" t="s">
        <v>243</v>
      </c>
      <c r="L490" s="454" t="s">
        <v>1195</v>
      </c>
      <c r="M490" s="580"/>
      <c r="N490" s="580"/>
      <c r="O490" s="583"/>
      <c r="P490" s="309"/>
      <c r="T490" s="282"/>
      <c r="U490" s="767"/>
      <c r="V490" s="767"/>
      <c r="W490" s="767"/>
      <c r="X490" s="763"/>
      <c r="Y490" s="767"/>
      <c r="Z490" s="767"/>
      <c r="AA490" s="767"/>
      <c r="AB490" s="763"/>
      <c r="AC490" s="767"/>
      <c r="AD490" s="767"/>
      <c r="AE490" s="763"/>
      <c r="AF490" s="763"/>
      <c r="AG490" s="765"/>
      <c r="AH490" s="284"/>
    </row>
    <row r="491" spans="2:34" ht="39.75" customHeight="1" x14ac:dyDescent="0.25">
      <c r="B491" s="281"/>
      <c r="C491" s="597"/>
      <c r="D491" s="603"/>
      <c r="E491" s="615"/>
      <c r="F491" s="617"/>
      <c r="G491" s="638"/>
      <c r="H491" s="515" t="s">
        <v>1079</v>
      </c>
      <c r="I491" s="673" t="s">
        <v>66</v>
      </c>
      <c r="J491" s="560" t="s">
        <v>90</v>
      </c>
      <c r="K491" s="315" t="s">
        <v>215</v>
      </c>
      <c r="L491" s="343" t="s">
        <v>533</v>
      </c>
      <c r="M491" s="584" t="s">
        <v>146</v>
      </c>
      <c r="N491" s="585">
        <v>100</v>
      </c>
      <c r="O491" s="576"/>
      <c r="P491" s="309"/>
      <c r="T491" s="282"/>
      <c r="U491" s="766"/>
      <c r="V491" s="766">
        <f>IF($N$491="","",$N$491)</f>
        <v>100</v>
      </c>
      <c r="W491" s="766">
        <f>IF($N$491="","",$N$491)</f>
        <v>100</v>
      </c>
      <c r="X491" s="768"/>
      <c r="Y491" s="768"/>
      <c r="Z491" s="768"/>
      <c r="AA491" s="768"/>
      <c r="AB491" s="766">
        <f>IF($N$491="","",$N$491)</f>
        <v>100</v>
      </c>
      <c r="AC491" s="768"/>
      <c r="AD491" s="768"/>
      <c r="AE491" s="768"/>
      <c r="AF491" s="768"/>
      <c r="AG491" s="769"/>
      <c r="AH491" s="284"/>
    </row>
    <row r="492" spans="2:34" ht="39.75" customHeight="1" x14ac:dyDescent="0.25">
      <c r="B492" s="281"/>
      <c r="C492" s="597"/>
      <c r="D492" s="603"/>
      <c r="E492" s="615"/>
      <c r="F492" s="617"/>
      <c r="G492" s="639"/>
      <c r="H492" s="516"/>
      <c r="I492" s="619"/>
      <c r="J492" s="561"/>
      <c r="K492" s="315" t="s">
        <v>216</v>
      </c>
      <c r="L492" s="343" t="s">
        <v>557</v>
      </c>
      <c r="M492" s="573"/>
      <c r="N492" s="573"/>
      <c r="O492" s="577"/>
      <c r="P492" s="309"/>
      <c r="T492" s="282"/>
      <c r="U492" s="767"/>
      <c r="V492" s="767"/>
      <c r="W492" s="767"/>
      <c r="X492" s="763"/>
      <c r="Y492" s="763"/>
      <c r="Z492" s="763"/>
      <c r="AA492" s="763"/>
      <c r="AB492" s="767"/>
      <c r="AC492" s="763"/>
      <c r="AD492" s="763"/>
      <c r="AE492" s="763"/>
      <c r="AF492" s="763"/>
      <c r="AG492" s="765"/>
      <c r="AH492" s="284"/>
    </row>
    <row r="493" spans="2:34" ht="39.75" customHeight="1" x14ac:dyDescent="0.25">
      <c r="B493" s="281"/>
      <c r="C493" s="597"/>
      <c r="D493" s="603"/>
      <c r="E493" s="615"/>
      <c r="F493" s="617"/>
      <c r="G493" s="639"/>
      <c r="H493" s="516"/>
      <c r="I493" s="619"/>
      <c r="J493" s="561"/>
      <c r="K493" s="315" t="s">
        <v>217</v>
      </c>
      <c r="L493" s="342" t="s">
        <v>591</v>
      </c>
      <c r="M493" s="573"/>
      <c r="N493" s="573"/>
      <c r="O493" s="577"/>
      <c r="P493" s="309"/>
      <c r="T493" s="282"/>
      <c r="U493" s="767"/>
      <c r="V493" s="767"/>
      <c r="W493" s="767"/>
      <c r="X493" s="763"/>
      <c r="Y493" s="763"/>
      <c r="Z493" s="763"/>
      <c r="AA493" s="763"/>
      <c r="AB493" s="767"/>
      <c r="AC493" s="763"/>
      <c r="AD493" s="763"/>
      <c r="AE493" s="763"/>
      <c r="AF493" s="763"/>
      <c r="AG493" s="765"/>
      <c r="AH493" s="284"/>
    </row>
    <row r="494" spans="2:34" ht="39.75" customHeight="1" x14ac:dyDescent="0.25">
      <c r="B494" s="281"/>
      <c r="C494" s="597"/>
      <c r="D494" s="603"/>
      <c r="E494" s="615"/>
      <c r="F494" s="617"/>
      <c r="G494" s="639"/>
      <c r="H494" s="516"/>
      <c r="I494" s="619"/>
      <c r="J494" s="561"/>
      <c r="K494" s="315" t="s">
        <v>241</v>
      </c>
      <c r="L494" s="342" t="s">
        <v>592</v>
      </c>
      <c r="M494" s="573"/>
      <c r="N494" s="573"/>
      <c r="O494" s="577"/>
      <c r="P494" s="309"/>
      <c r="T494" s="282"/>
      <c r="U494" s="767"/>
      <c r="V494" s="767"/>
      <c r="W494" s="767"/>
      <c r="X494" s="763"/>
      <c r="Y494" s="763"/>
      <c r="Z494" s="763"/>
      <c r="AA494" s="763"/>
      <c r="AB494" s="767"/>
      <c r="AC494" s="763"/>
      <c r="AD494" s="763"/>
      <c r="AE494" s="763"/>
      <c r="AF494" s="763"/>
      <c r="AG494" s="765"/>
      <c r="AH494" s="284"/>
    </row>
    <row r="495" spans="2:34" ht="39.75" customHeight="1" x14ac:dyDescent="0.25">
      <c r="B495" s="281"/>
      <c r="C495" s="597"/>
      <c r="D495" s="603"/>
      <c r="E495" s="615"/>
      <c r="F495" s="617"/>
      <c r="G495" s="640"/>
      <c r="H495" s="517"/>
      <c r="I495" s="620"/>
      <c r="J495" s="562"/>
      <c r="K495" s="315" t="s">
        <v>243</v>
      </c>
      <c r="L495" s="342" t="s">
        <v>593</v>
      </c>
      <c r="M495" s="580"/>
      <c r="N495" s="580"/>
      <c r="O495" s="583"/>
      <c r="P495" s="309"/>
      <c r="T495" s="282"/>
      <c r="U495" s="767"/>
      <c r="V495" s="767"/>
      <c r="W495" s="767"/>
      <c r="X495" s="763"/>
      <c r="Y495" s="763"/>
      <c r="Z495" s="763"/>
      <c r="AA495" s="763"/>
      <c r="AB495" s="767"/>
      <c r="AC495" s="763"/>
      <c r="AD495" s="763"/>
      <c r="AE495" s="763"/>
      <c r="AF495" s="763"/>
      <c r="AG495" s="765"/>
      <c r="AH495" s="284"/>
    </row>
    <row r="496" spans="2:34" ht="39.75" customHeight="1" x14ac:dyDescent="0.25">
      <c r="B496" s="281"/>
      <c r="C496" s="597"/>
      <c r="D496" s="603"/>
      <c r="E496" s="615"/>
      <c r="F496" s="617"/>
      <c r="G496" s="621">
        <v>40</v>
      </c>
      <c r="H496" s="529" t="s">
        <v>69</v>
      </c>
      <c r="I496" s="530"/>
      <c r="J496" s="560" t="s">
        <v>111</v>
      </c>
      <c r="K496" s="315" t="s">
        <v>215</v>
      </c>
      <c r="L496" s="343" t="s">
        <v>594</v>
      </c>
      <c r="M496" s="584" t="s">
        <v>146</v>
      </c>
      <c r="N496" s="585">
        <v>100</v>
      </c>
      <c r="O496" s="576"/>
      <c r="P496" s="309"/>
      <c r="T496" s="282"/>
      <c r="U496" s="766">
        <f>IF($N$496="","",$N$496)</f>
        <v>100</v>
      </c>
      <c r="V496" s="768"/>
      <c r="W496" s="766">
        <f>IF($N$496="","",$N$496)</f>
        <v>100</v>
      </c>
      <c r="X496" s="768"/>
      <c r="Y496" s="768"/>
      <c r="Z496" s="768"/>
      <c r="AA496" s="768"/>
      <c r="AB496" s="768"/>
      <c r="AC496" s="768"/>
      <c r="AD496" s="768"/>
      <c r="AE496" s="768"/>
      <c r="AF496" s="768"/>
      <c r="AG496" s="769"/>
      <c r="AH496" s="284"/>
    </row>
    <row r="497" spans="2:34" ht="39.75" customHeight="1" x14ac:dyDescent="0.25">
      <c r="B497" s="281"/>
      <c r="C497" s="597"/>
      <c r="D497" s="603"/>
      <c r="E497" s="615"/>
      <c r="F497" s="617"/>
      <c r="G497" s="516"/>
      <c r="H497" s="520"/>
      <c r="I497" s="531"/>
      <c r="J497" s="561"/>
      <c r="K497" s="315" t="s">
        <v>216</v>
      </c>
      <c r="L497" s="342" t="s">
        <v>595</v>
      </c>
      <c r="M497" s="573"/>
      <c r="N497" s="573"/>
      <c r="O497" s="577"/>
      <c r="P497" s="309"/>
      <c r="T497" s="282"/>
      <c r="U497" s="767"/>
      <c r="V497" s="763"/>
      <c r="W497" s="767"/>
      <c r="X497" s="763"/>
      <c r="Y497" s="763"/>
      <c r="Z497" s="763"/>
      <c r="AA497" s="763"/>
      <c r="AB497" s="763"/>
      <c r="AC497" s="763"/>
      <c r="AD497" s="763"/>
      <c r="AE497" s="763"/>
      <c r="AF497" s="763"/>
      <c r="AG497" s="765"/>
      <c r="AH497" s="284"/>
    </row>
    <row r="498" spans="2:34" ht="39.75" customHeight="1" x14ac:dyDescent="0.25">
      <c r="B498" s="281"/>
      <c r="C498" s="597"/>
      <c r="D498" s="603"/>
      <c r="E498" s="615"/>
      <c r="F498" s="617"/>
      <c r="G498" s="516"/>
      <c r="H498" s="520"/>
      <c r="I498" s="531"/>
      <c r="J498" s="561"/>
      <c r="K498" s="315" t="s">
        <v>217</v>
      </c>
      <c r="L498" s="342" t="s">
        <v>596</v>
      </c>
      <c r="M498" s="573"/>
      <c r="N498" s="573"/>
      <c r="O498" s="577"/>
      <c r="P498" s="309"/>
      <c r="T498" s="282"/>
      <c r="U498" s="767"/>
      <c r="V498" s="763"/>
      <c r="W498" s="767"/>
      <c r="X498" s="763"/>
      <c r="Y498" s="763"/>
      <c r="Z498" s="763"/>
      <c r="AA498" s="763"/>
      <c r="AB498" s="763"/>
      <c r="AC498" s="763"/>
      <c r="AD498" s="763"/>
      <c r="AE498" s="763"/>
      <c r="AF498" s="763"/>
      <c r="AG498" s="765"/>
      <c r="AH498" s="284"/>
    </row>
    <row r="499" spans="2:34" ht="39.75" customHeight="1" x14ac:dyDescent="0.25">
      <c r="B499" s="281"/>
      <c r="C499" s="597"/>
      <c r="D499" s="603"/>
      <c r="E499" s="615"/>
      <c r="F499" s="617"/>
      <c r="G499" s="516"/>
      <c r="H499" s="520"/>
      <c r="I499" s="531"/>
      <c r="J499" s="561"/>
      <c r="K499" s="315" t="s">
        <v>241</v>
      </c>
      <c r="L499" s="342" t="s">
        <v>597</v>
      </c>
      <c r="M499" s="573"/>
      <c r="N499" s="573"/>
      <c r="O499" s="577"/>
      <c r="P499" s="309"/>
      <c r="T499" s="282"/>
      <c r="U499" s="767"/>
      <c r="V499" s="763"/>
      <c r="W499" s="767"/>
      <c r="X499" s="763"/>
      <c r="Y499" s="763"/>
      <c r="Z499" s="763"/>
      <c r="AA499" s="763"/>
      <c r="AB499" s="763"/>
      <c r="AC499" s="763"/>
      <c r="AD499" s="763"/>
      <c r="AE499" s="763"/>
      <c r="AF499" s="763"/>
      <c r="AG499" s="765"/>
      <c r="AH499" s="284"/>
    </row>
    <row r="500" spans="2:34" ht="39.75" customHeight="1" x14ac:dyDescent="0.25">
      <c r="B500" s="281"/>
      <c r="C500" s="597"/>
      <c r="D500" s="603"/>
      <c r="E500" s="615"/>
      <c r="F500" s="617"/>
      <c r="G500" s="517"/>
      <c r="H500" s="527"/>
      <c r="I500" s="534"/>
      <c r="J500" s="562"/>
      <c r="K500" s="315" t="s">
        <v>243</v>
      </c>
      <c r="L500" s="342" t="s">
        <v>598</v>
      </c>
      <c r="M500" s="580"/>
      <c r="N500" s="580"/>
      <c r="O500" s="583"/>
      <c r="P500" s="309"/>
      <c r="T500" s="282"/>
      <c r="U500" s="767"/>
      <c r="V500" s="763"/>
      <c r="W500" s="767"/>
      <c r="X500" s="763"/>
      <c r="Y500" s="763"/>
      <c r="Z500" s="763"/>
      <c r="AA500" s="763"/>
      <c r="AB500" s="763"/>
      <c r="AC500" s="763"/>
      <c r="AD500" s="763"/>
      <c r="AE500" s="763"/>
      <c r="AF500" s="763"/>
      <c r="AG500" s="765"/>
      <c r="AH500" s="284"/>
    </row>
    <row r="501" spans="2:34" ht="39.75" customHeight="1" x14ac:dyDescent="0.25">
      <c r="B501" s="281"/>
      <c r="C501" s="597"/>
      <c r="D501" s="603"/>
      <c r="E501" s="615"/>
      <c r="F501" s="617"/>
      <c r="G501" s="621">
        <v>41</v>
      </c>
      <c r="H501" s="529" t="s">
        <v>946</v>
      </c>
      <c r="I501" s="530"/>
      <c r="J501" s="560" t="s">
        <v>947</v>
      </c>
      <c r="K501" s="315" t="s">
        <v>215</v>
      </c>
      <c r="L501" s="342" t="s">
        <v>948</v>
      </c>
      <c r="M501" s="584" t="s">
        <v>146</v>
      </c>
      <c r="N501" s="585">
        <v>100</v>
      </c>
      <c r="O501" s="576"/>
      <c r="P501" s="309"/>
      <c r="T501" s="282"/>
      <c r="U501" s="766"/>
      <c r="V501" s="768"/>
      <c r="W501" s="766">
        <f>IF($N$501="","",$N$501)</f>
        <v>100</v>
      </c>
      <c r="X501" s="768"/>
      <c r="Y501" s="768"/>
      <c r="Z501" s="766">
        <f>IF($N$501="","",$N$501)</f>
        <v>100</v>
      </c>
      <c r="AA501" s="768"/>
      <c r="AB501" s="768"/>
      <c r="AC501" s="768"/>
      <c r="AD501" s="766">
        <f>IF($N$501="","",$N$501)</f>
        <v>100</v>
      </c>
      <c r="AE501" s="768"/>
      <c r="AF501" s="768"/>
      <c r="AG501" s="769"/>
      <c r="AH501" s="284"/>
    </row>
    <row r="502" spans="2:34" ht="39.75" customHeight="1" x14ac:dyDescent="0.25">
      <c r="B502" s="281"/>
      <c r="C502" s="597"/>
      <c r="D502" s="603"/>
      <c r="E502" s="615"/>
      <c r="F502" s="617"/>
      <c r="G502" s="516"/>
      <c r="H502" s="520"/>
      <c r="I502" s="531"/>
      <c r="J502" s="561"/>
      <c r="K502" s="315" t="s">
        <v>216</v>
      </c>
      <c r="L502" s="342" t="s">
        <v>949</v>
      </c>
      <c r="M502" s="573"/>
      <c r="N502" s="573"/>
      <c r="O502" s="577"/>
      <c r="P502" s="309"/>
      <c r="T502" s="282"/>
      <c r="U502" s="767"/>
      <c r="V502" s="763"/>
      <c r="W502" s="767"/>
      <c r="X502" s="763"/>
      <c r="Y502" s="763"/>
      <c r="Z502" s="767"/>
      <c r="AA502" s="763"/>
      <c r="AB502" s="763"/>
      <c r="AC502" s="763"/>
      <c r="AD502" s="767"/>
      <c r="AE502" s="763"/>
      <c r="AF502" s="763"/>
      <c r="AG502" s="765"/>
      <c r="AH502" s="284"/>
    </row>
    <row r="503" spans="2:34" ht="39.75" customHeight="1" x14ac:dyDescent="0.25">
      <c r="B503" s="281"/>
      <c r="C503" s="597"/>
      <c r="D503" s="603"/>
      <c r="E503" s="615"/>
      <c r="F503" s="617"/>
      <c r="G503" s="516"/>
      <c r="H503" s="520"/>
      <c r="I503" s="531"/>
      <c r="J503" s="561"/>
      <c r="K503" s="315" t="s">
        <v>217</v>
      </c>
      <c r="L503" s="342" t="s">
        <v>950</v>
      </c>
      <c r="M503" s="573"/>
      <c r="N503" s="573"/>
      <c r="O503" s="577"/>
      <c r="P503" s="309"/>
      <c r="T503" s="282"/>
      <c r="U503" s="767"/>
      <c r="V503" s="763"/>
      <c r="W503" s="767"/>
      <c r="X503" s="763"/>
      <c r="Y503" s="763"/>
      <c r="Z503" s="767"/>
      <c r="AA503" s="763"/>
      <c r="AB503" s="763"/>
      <c r="AC503" s="763"/>
      <c r="AD503" s="767"/>
      <c r="AE503" s="763"/>
      <c r="AF503" s="763"/>
      <c r="AG503" s="765"/>
      <c r="AH503" s="284"/>
    </row>
    <row r="504" spans="2:34" ht="39.75" customHeight="1" x14ac:dyDescent="0.25">
      <c r="B504" s="281"/>
      <c r="C504" s="597"/>
      <c r="D504" s="603"/>
      <c r="E504" s="615"/>
      <c r="F504" s="617"/>
      <c r="G504" s="516"/>
      <c r="H504" s="520"/>
      <c r="I504" s="531"/>
      <c r="J504" s="561"/>
      <c r="K504" s="315" t="s">
        <v>241</v>
      </c>
      <c r="L504" s="342" t="s">
        <v>951</v>
      </c>
      <c r="M504" s="573"/>
      <c r="N504" s="573"/>
      <c r="O504" s="577"/>
      <c r="P504" s="309"/>
      <c r="T504" s="282"/>
      <c r="U504" s="767"/>
      <c r="V504" s="763"/>
      <c r="W504" s="767"/>
      <c r="X504" s="763"/>
      <c r="Y504" s="763"/>
      <c r="Z504" s="767"/>
      <c r="AA504" s="763"/>
      <c r="AB504" s="763"/>
      <c r="AC504" s="763"/>
      <c r="AD504" s="767"/>
      <c r="AE504" s="763"/>
      <c r="AF504" s="763"/>
      <c r="AG504" s="765"/>
      <c r="AH504" s="284"/>
    </row>
    <row r="505" spans="2:34" ht="39.75" customHeight="1" x14ac:dyDescent="0.25">
      <c r="B505" s="281"/>
      <c r="C505" s="597"/>
      <c r="D505" s="603"/>
      <c r="E505" s="615"/>
      <c r="F505" s="617"/>
      <c r="G505" s="517"/>
      <c r="H505" s="527"/>
      <c r="I505" s="534"/>
      <c r="J505" s="562"/>
      <c r="K505" s="315" t="s">
        <v>243</v>
      </c>
      <c r="L505" s="342" t="s">
        <v>952</v>
      </c>
      <c r="M505" s="580"/>
      <c r="N505" s="580"/>
      <c r="O505" s="583"/>
      <c r="P505" s="309"/>
      <c r="T505" s="282"/>
      <c r="U505" s="767"/>
      <c r="V505" s="763"/>
      <c r="W505" s="767"/>
      <c r="X505" s="763"/>
      <c r="Y505" s="763"/>
      <c r="Z505" s="767"/>
      <c r="AA505" s="763"/>
      <c r="AB505" s="763"/>
      <c r="AC505" s="763"/>
      <c r="AD505" s="767"/>
      <c r="AE505" s="763"/>
      <c r="AF505" s="763"/>
      <c r="AG505" s="765"/>
      <c r="AH505" s="284"/>
    </row>
    <row r="506" spans="2:34" ht="39.75" customHeight="1" x14ac:dyDescent="0.25">
      <c r="B506" s="281"/>
      <c r="C506" s="597"/>
      <c r="D506" s="603"/>
      <c r="E506" s="615"/>
      <c r="F506" s="617"/>
      <c r="G506" s="621">
        <v>42</v>
      </c>
      <c r="H506" s="529" t="s">
        <v>81</v>
      </c>
      <c r="I506" s="530"/>
      <c r="J506" s="560" t="s">
        <v>116</v>
      </c>
      <c r="K506" s="315" t="s">
        <v>215</v>
      </c>
      <c r="L506" s="342" t="s">
        <v>599</v>
      </c>
      <c r="M506" s="584" t="s">
        <v>146</v>
      </c>
      <c r="N506" s="585">
        <v>100</v>
      </c>
      <c r="O506" s="576"/>
      <c r="P506" s="309"/>
      <c r="T506" s="282"/>
      <c r="U506" s="766"/>
      <c r="V506" s="766">
        <f>IF($N$506="","",$N$506)</f>
        <v>100</v>
      </c>
      <c r="W506" s="766">
        <f>IF($N$506="","",$N$506)</f>
        <v>100</v>
      </c>
      <c r="X506" s="768"/>
      <c r="Y506" s="766"/>
      <c r="Z506" s="766">
        <f>IF($N$506="","",$N$506)</f>
        <v>100</v>
      </c>
      <c r="AA506" s="768"/>
      <c r="AB506" s="768"/>
      <c r="AC506" s="768"/>
      <c r="AD506" s="768"/>
      <c r="AE506" s="768"/>
      <c r="AF506" s="768"/>
      <c r="AG506" s="769"/>
      <c r="AH506" s="284"/>
    </row>
    <row r="507" spans="2:34" ht="39.75" customHeight="1" x14ac:dyDescent="0.25">
      <c r="B507" s="281"/>
      <c r="C507" s="597"/>
      <c r="D507" s="603"/>
      <c r="E507" s="573"/>
      <c r="F507" s="612"/>
      <c r="G507" s="516"/>
      <c r="H507" s="520"/>
      <c r="I507" s="531"/>
      <c r="J507" s="561"/>
      <c r="K507" s="315" t="s">
        <v>216</v>
      </c>
      <c r="L507" s="342" t="s">
        <v>600</v>
      </c>
      <c r="M507" s="573"/>
      <c r="N507" s="573"/>
      <c r="O507" s="577"/>
      <c r="P507" s="309"/>
      <c r="T507" s="282"/>
      <c r="U507" s="767"/>
      <c r="V507" s="767"/>
      <c r="W507" s="767"/>
      <c r="X507" s="763"/>
      <c r="Y507" s="767"/>
      <c r="Z507" s="767"/>
      <c r="AA507" s="763"/>
      <c r="AB507" s="763"/>
      <c r="AC507" s="763"/>
      <c r="AD507" s="763"/>
      <c r="AE507" s="763"/>
      <c r="AF507" s="763"/>
      <c r="AG507" s="765"/>
      <c r="AH507" s="284"/>
    </row>
    <row r="508" spans="2:34" ht="39.75" customHeight="1" x14ac:dyDescent="0.25">
      <c r="B508" s="281"/>
      <c r="C508" s="597"/>
      <c r="D508" s="603"/>
      <c r="E508" s="573"/>
      <c r="F508" s="612"/>
      <c r="G508" s="516"/>
      <c r="H508" s="520"/>
      <c r="I508" s="531"/>
      <c r="J508" s="561"/>
      <c r="K508" s="315" t="s">
        <v>217</v>
      </c>
      <c r="L508" s="342" t="s">
        <v>601</v>
      </c>
      <c r="M508" s="573"/>
      <c r="N508" s="573"/>
      <c r="O508" s="577"/>
      <c r="P508" s="309"/>
      <c r="T508" s="282"/>
      <c r="U508" s="767"/>
      <c r="V508" s="767"/>
      <c r="W508" s="767"/>
      <c r="X508" s="763"/>
      <c r="Y508" s="767"/>
      <c r="Z508" s="767"/>
      <c r="AA508" s="763"/>
      <c r="AB508" s="763"/>
      <c r="AC508" s="763"/>
      <c r="AD508" s="763"/>
      <c r="AE508" s="763"/>
      <c r="AF508" s="763"/>
      <c r="AG508" s="765"/>
      <c r="AH508" s="284"/>
    </row>
    <row r="509" spans="2:34" ht="39.75" customHeight="1" x14ac:dyDescent="0.25">
      <c r="B509" s="281"/>
      <c r="C509" s="597"/>
      <c r="D509" s="603"/>
      <c r="E509" s="573"/>
      <c r="F509" s="612"/>
      <c r="G509" s="516"/>
      <c r="H509" s="520"/>
      <c r="I509" s="531"/>
      <c r="J509" s="561"/>
      <c r="K509" s="315" t="s">
        <v>241</v>
      </c>
      <c r="L509" s="342" t="s">
        <v>602</v>
      </c>
      <c r="M509" s="573"/>
      <c r="N509" s="573"/>
      <c r="O509" s="577"/>
      <c r="P509" s="309"/>
      <c r="T509" s="282"/>
      <c r="U509" s="767"/>
      <c r="V509" s="767"/>
      <c r="W509" s="767"/>
      <c r="X509" s="763"/>
      <c r="Y509" s="767"/>
      <c r="Z509" s="767"/>
      <c r="AA509" s="763"/>
      <c r="AB509" s="763"/>
      <c r="AC509" s="763"/>
      <c r="AD509" s="763"/>
      <c r="AE509" s="763"/>
      <c r="AF509" s="763"/>
      <c r="AG509" s="765"/>
      <c r="AH509" s="284"/>
    </row>
    <row r="510" spans="2:34" ht="39.75" customHeight="1" x14ac:dyDescent="0.25">
      <c r="B510" s="281"/>
      <c r="C510" s="597"/>
      <c r="D510" s="603"/>
      <c r="E510" s="573"/>
      <c r="F510" s="612"/>
      <c r="G510" s="516"/>
      <c r="H510" s="527"/>
      <c r="I510" s="534"/>
      <c r="J510" s="561"/>
      <c r="K510" s="329" t="s">
        <v>243</v>
      </c>
      <c r="L510" s="349" t="s">
        <v>603</v>
      </c>
      <c r="M510" s="573"/>
      <c r="N510" s="573"/>
      <c r="O510" s="577"/>
      <c r="P510" s="309"/>
      <c r="T510" s="282"/>
      <c r="U510" s="767"/>
      <c r="V510" s="767"/>
      <c r="W510" s="767"/>
      <c r="X510" s="763"/>
      <c r="Y510" s="767"/>
      <c r="Z510" s="767"/>
      <c r="AA510" s="763"/>
      <c r="AB510" s="763"/>
      <c r="AC510" s="763"/>
      <c r="AD510" s="763"/>
      <c r="AE510" s="763"/>
      <c r="AF510" s="763"/>
      <c r="AG510" s="765"/>
      <c r="AH510" s="284"/>
    </row>
    <row r="511" spans="2:34" ht="39.75" customHeight="1" x14ac:dyDescent="0.25">
      <c r="B511" s="281"/>
      <c r="C511" s="597"/>
      <c r="D511" s="603"/>
      <c r="E511" s="610" t="s">
        <v>138</v>
      </c>
      <c r="F511" s="614">
        <f>IF(SUM(N511:N550)=0,"",AVERAGE(N511:N550))</f>
        <v>97.625</v>
      </c>
      <c r="G511" s="592">
        <v>43</v>
      </c>
      <c r="H511" s="529" t="s">
        <v>67</v>
      </c>
      <c r="I511" s="530"/>
      <c r="J511" s="671" t="s">
        <v>109</v>
      </c>
      <c r="K511" s="331" t="s">
        <v>215</v>
      </c>
      <c r="L511" s="350" t="s">
        <v>604</v>
      </c>
      <c r="M511" s="579" t="s">
        <v>146</v>
      </c>
      <c r="N511" s="581">
        <v>100</v>
      </c>
      <c r="O511" s="637"/>
      <c r="P511" s="309"/>
      <c r="T511" s="282"/>
      <c r="U511" s="766"/>
      <c r="V511" s="768"/>
      <c r="W511" s="768"/>
      <c r="X511" s="768">
        <f>IF(N511="","",N511)</f>
        <v>100</v>
      </c>
      <c r="Y511" s="768"/>
      <c r="Z511" s="768"/>
      <c r="AA511" s="768"/>
      <c r="AB511" s="768"/>
      <c r="AC511" s="768"/>
      <c r="AD511" s="768"/>
      <c r="AE511" s="768">
        <f>IF(N511="","",N511)</f>
        <v>100</v>
      </c>
      <c r="AF511" s="768"/>
      <c r="AG511" s="769"/>
      <c r="AH511" s="284"/>
    </row>
    <row r="512" spans="2:34" ht="39.75" customHeight="1" x14ac:dyDescent="0.25">
      <c r="B512" s="281"/>
      <c r="C512" s="597"/>
      <c r="D512" s="603"/>
      <c r="E512" s="615"/>
      <c r="F512" s="616"/>
      <c r="G512" s="516"/>
      <c r="H512" s="520"/>
      <c r="I512" s="531"/>
      <c r="J512" s="561"/>
      <c r="K512" s="315" t="s">
        <v>216</v>
      </c>
      <c r="L512" s="342" t="s">
        <v>605</v>
      </c>
      <c r="M512" s="573"/>
      <c r="N512" s="573"/>
      <c r="O512" s="577"/>
      <c r="P512" s="309"/>
      <c r="T512" s="282"/>
      <c r="U512" s="767"/>
      <c r="V512" s="763"/>
      <c r="W512" s="763"/>
      <c r="X512" s="763"/>
      <c r="Y512" s="763"/>
      <c r="Z512" s="763"/>
      <c r="AA512" s="763"/>
      <c r="AB512" s="763"/>
      <c r="AC512" s="763"/>
      <c r="AD512" s="763"/>
      <c r="AE512" s="763"/>
      <c r="AF512" s="763"/>
      <c r="AG512" s="765"/>
      <c r="AH512" s="284"/>
    </row>
    <row r="513" spans="2:34" ht="39.75" customHeight="1" x14ac:dyDescent="0.25">
      <c r="B513" s="281"/>
      <c r="C513" s="597"/>
      <c r="D513" s="603"/>
      <c r="E513" s="615"/>
      <c r="F513" s="616"/>
      <c r="G513" s="516"/>
      <c r="H513" s="520"/>
      <c r="I513" s="531"/>
      <c r="J513" s="561"/>
      <c r="K513" s="315" t="s">
        <v>217</v>
      </c>
      <c r="L513" s="342" t="s">
        <v>606</v>
      </c>
      <c r="M513" s="573"/>
      <c r="N513" s="573"/>
      <c r="O513" s="577"/>
      <c r="P513" s="309"/>
      <c r="T513" s="282"/>
      <c r="U513" s="767"/>
      <c r="V513" s="763"/>
      <c r="W513" s="763"/>
      <c r="X513" s="763"/>
      <c r="Y513" s="763"/>
      <c r="Z513" s="763"/>
      <c r="AA513" s="763"/>
      <c r="AB513" s="763"/>
      <c r="AC513" s="763"/>
      <c r="AD513" s="763"/>
      <c r="AE513" s="763"/>
      <c r="AF513" s="763"/>
      <c r="AG513" s="765"/>
      <c r="AH513" s="284"/>
    </row>
    <row r="514" spans="2:34" ht="39.75" customHeight="1" x14ac:dyDescent="0.25">
      <c r="B514" s="281"/>
      <c r="C514" s="597"/>
      <c r="D514" s="603"/>
      <c r="E514" s="615"/>
      <c r="F514" s="616"/>
      <c r="G514" s="516"/>
      <c r="H514" s="520"/>
      <c r="I514" s="531"/>
      <c r="J514" s="561"/>
      <c r="K514" s="315" t="s">
        <v>241</v>
      </c>
      <c r="L514" s="342" t="s">
        <v>607</v>
      </c>
      <c r="M514" s="573"/>
      <c r="N514" s="573"/>
      <c r="O514" s="577"/>
      <c r="P514" s="309"/>
      <c r="T514" s="282"/>
      <c r="U514" s="767"/>
      <c r="V514" s="763"/>
      <c r="W514" s="763"/>
      <c r="X514" s="763"/>
      <c r="Y514" s="763"/>
      <c r="Z514" s="763"/>
      <c r="AA514" s="763"/>
      <c r="AB514" s="763"/>
      <c r="AC514" s="763"/>
      <c r="AD514" s="763"/>
      <c r="AE514" s="763"/>
      <c r="AF514" s="763"/>
      <c r="AG514" s="765"/>
      <c r="AH514" s="284"/>
    </row>
    <row r="515" spans="2:34" ht="39.75" customHeight="1" x14ac:dyDescent="0.25">
      <c r="B515" s="281"/>
      <c r="C515" s="597"/>
      <c r="D515" s="603"/>
      <c r="E515" s="615"/>
      <c r="F515" s="616"/>
      <c r="G515" s="517"/>
      <c r="H515" s="527"/>
      <c r="I515" s="534"/>
      <c r="J515" s="562"/>
      <c r="K515" s="315" t="s">
        <v>243</v>
      </c>
      <c r="L515" s="342" t="s">
        <v>608</v>
      </c>
      <c r="M515" s="580"/>
      <c r="N515" s="580"/>
      <c r="O515" s="583"/>
      <c r="P515" s="309"/>
      <c r="T515" s="282"/>
      <c r="U515" s="767"/>
      <c r="V515" s="763"/>
      <c r="W515" s="763"/>
      <c r="X515" s="763"/>
      <c r="Y515" s="763"/>
      <c r="Z515" s="763"/>
      <c r="AA515" s="763"/>
      <c r="AB515" s="763"/>
      <c r="AC515" s="763"/>
      <c r="AD515" s="763"/>
      <c r="AE515" s="763"/>
      <c r="AF515" s="763"/>
      <c r="AG515" s="765"/>
      <c r="AH515" s="284"/>
    </row>
    <row r="516" spans="2:34" ht="39.75" customHeight="1" x14ac:dyDescent="0.25">
      <c r="B516" s="281"/>
      <c r="C516" s="597"/>
      <c r="D516" s="603"/>
      <c r="E516" s="615"/>
      <c r="F516" s="617"/>
      <c r="G516" s="621">
        <v>44</v>
      </c>
      <c r="H516" s="529" t="s">
        <v>172</v>
      </c>
      <c r="I516" s="530"/>
      <c r="J516" s="560" t="s">
        <v>173</v>
      </c>
      <c r="K516" s="315" t="s">
        <v>215</v>
      </c>
      <c r="L516" s="343" t="s">
        <v>609</v>
      </c>
      <c r="M516" s="584" t="s">
        <v>146</v>
      </c>
      <c r="N516" s="585">
        <v>100</v>
      </c>
      <c r="O516" s="576"/>
      <c r="P516" s="309"/>
      <c r="T516" s="282"/>
      <c r="U516" s="766"/>
      <c r="V516" s="766">
        <f>IF($N$516="","",$N$516)</f>
        <v>100</v>
      </c>
      <c r="W516" s="766">
        <f>IF($N$516="","",$N$516)</f>
        <v>100</v>
      </c>
      <c r="X516" s="768"/>
      <c r="Y516" s="768"/>
      <c r="Z516" s="768"/>
      <c r="AA516" s="768"/>
      <c r="AB516" s="768"/>
      <c r="AC516" s="768"/>
      <c r="AD516" s="768"/>
      <c r="AE516" s="768"/>
      <c r="AF516" s="768"/>
      <c r="AG516" s="769"/>
      <c r="AH516" s="284"/>
    </row>
    <row r="517" spans="2:34" ht="39.75" customHeight="1" x14ac:dyDescent="0.25">
      <c r="B517" s="281"/>
      <c r="C517" s="597"/>
      <c r="D517" s="603"/>
      <c r="E517" s="615"/>
      <c r="F517" s="617"/>
      <c r="G517" s="516"/>
      <c r="H517" s="520"/>
      <c r="I517" s="531"/>
      <c r="J517" s="561"/>
      <c r="K517" s="315" t="s">
        <v>216</v>
      </c>
      <c r="L517" s="342" t="s">
        <v>610</v>
      </c>
      <c r="M517" s="573"/>
      <c r="N517" s="573"/>
      <c r="O517" s="577"/>
      <c r="P517" s="309"/>
      <c r="T517" s="282"/>
      <c r="U517" s="767"/>
      <c r="V517" s="767"/>
      <c r="W517" s="767"/>
      <c r="X517" s="763"/>
      <c r="Y517" s="763"/>
      <c r="Z517" s="763"/>
      <c r="AA517" s="763"/>
      <c r="AB517" s="763"/>
      <c r="AC517" s="763"/>
      <c r="AD517" s="763"/>
      <c r="AE517" s="763"/>
      <c r="AF517" s="763"/>
      <c r="AG517" s="765"/>
      <c r="AH517" s="284"/>
    </row>
    <row r="518" spans="2:34" ht="39.75" customHeight="1" x14ac:dyDescent="0.25">
      <c r="B518" s="281"/>
      <c r="C518" s="597"/>
      <c r="D518" s="603"/>
      <c r="E518" s="615"/>
      <c r="F518" s="617"/>
      <c r="G518" s="516"/>
      <c r="H518" s="520"/>
      <c r="I518" s="531"/>
      <c r="J518" s="561"/>
      <c r="K518" s="315" t="s">
        <v>217</v>
      </c>
      <c r="L518" s="342" t="s">
        <v>611</v>
      </c>
      <c r="M518" s="573"/>
      <c r="N518" s="573"/>
      <c r="O518" s="577"/>
      <c r="P518" s="309"/>
      <c r="T518" s="282"/>
      <c r="U518" s="767"/>
      <c r="V518" s="767"/>
      <c r="W518" s="767"/>
      <c r="X518" s="763"/>
      <c r="Y518" s="763"/>
      <c r="Z518" s="763"/>
      <c r="AA518" s="763"/>
      <c r="AB518" s="763"/>
      <c r="AC518" s="763"/>
      <c r="AD518" s="763"/>
      <c r="AE518" s="763"/>
      <c r="AF518" s="763"/>
      <c r="AG518" s="765"/>
      <c r="AH518" s="284"/>
    </row>
    <row r="519" spans="2:34" ht="39.75" customHeight="1" x14ac:dyDescent="0.25">
      <c r="B519" s="281"/>
      <c r="C519" s="597"/>
      <c r="D519" s="603"/>
      <c r="E519" s="615"/>
      <c r="F519" s="617"/>
      <c r="G519" s="516"/>
      <c r="H519" s="520"/>
      <c r="I519" s="531"/>
      <c r="J519" s="561"/>
      <c r="K519" s="315" t="s">
        <v>241</v>
      </c>
      <c r="L519" s="342" t="s">
        <v>612</v>
      </c>
      <c r="M519" s="573"/>
      <c r="N519" s="573"/>
      <c r="O519" s="577"/>
      <c r="P519" s="309"/>
      <c r="T519" s="282"/>
      <c r="U519" s="767"/>
      <c r="V519" s="767"/>
      <c r="W519" s="767"/>
      <c r="X519" s="763"/>
      <c r="Y519" s="763"/>
      <c r="Z519" s="763"/>
      <c r="AA519" s="763"/>
      <c r="AB519" s="763"/>
      <c r="AC519" s="763"/>
      <c r="AD519" s="763"/>
      <c r="AE519" s="763"/>
      <c r="AF519" s="763"/>
      <c r="AG519" s="765"/>
      <c r="AH519" s="284"/>
    </row>
    <row r="520" spans="2:34" ht="39.75" customHeight="1" x14ac:dyDescent="0.25">
      <c r="B520" s="281"/>
      <c r="C520" s="597"/>
      <c r="D520" s="603"/>
      <c r="E520" s="615"/>
      <c r="F520" s="617"/>
      <c r="G520" s="517"/>
      <c r="H520" s="527"/>
      <c r="I520" s="534"/>
      <c r="J520" s="562"/>
      <c r="K520" s="315" t="s">
        <v>243</v>
      </c>
      <c r="L520" s="342" t="s">
        <v>613</v>
      </c>
      <c r="M520" s="580"/>
      <c r="N520" s="580"/>
      <c r="O520" s="583"/>
      <c r="P520" s="309"/>
      <c r="T520" s="282"/>
      <c r="U520" s="767"/>
      <c r="V520" s="767"/>
      <c r="W520" s="767"/>
      <c r="X520" s="763"/>
      <c r="Y520" s="763"/>
      <c r="Z520" s="763"/>
      <c r="AA520" s="763"/>
      <c r="AB520" s="763"/>
      <c r="AC520" s="763"/>
      <c r="AD520" s="763"/>
      <c r="AE520" s="763"/>
      <c r="AF520" s="763"/>
      <c r="AG520" s="765"/>
      <c r="AH520" s="284"/>
    </row>
    <row r="521" spans="2:34" ht="39.75" customHeight="1" x14ac:dyDescent="0.25">
      <c r="B521" s="281"/>
      <c r="C521" s="597"/>
      <c r="D521" s="603"/>
      <c r="E521" s="615"/>
      <c r="F521" s="617"/>
      <c r="G521" s="621">
        <v>45</v>
      </c>
      <c r="H521" s="529" t="s">
        <v>199</v>
      </c>
      <c r="I521" s="530"/>
      <c r="J521" s="560" t="s">
        <v>108</v>
      </c>
      <c r="K521" s="315" t="s">
        <v>215</v>
      </c>
      <c r="L521" s="342" t="s">
        <v>614</v>
      </c>
      <c r="M521" s="584" t="s">
        <v>146</v>
      </c>
      <c r="N521" s="585">
        <v>90</v>
      </c>
      <c r="O521" s="576"/>
      <c r="P521" s="309"/>
      <c r="T521" s="282"/>
      <c r="U521" s="766">
        <f>IF($N$521="","",$N$521)</f>
        <v>90</v>
      </c>
      <c r="V521" s="766">
        <f>IF($N$521="","",$N$521)</f>
        <v>90</v>
      </c>
      <c r="W521" s="766">
        <f>IF($N$521="","",$N$521)</f>
        <v>90</v>
      </c>
      <c r="X521" s="768"/>
      <c r="Y521" s="768"/>
      <c r="Z521" s="768"/>
      <c r="AA521" s="768"/>
      <c r="AB521" s="768"/>
      <c r="AC521" s="768"/>
      <c r="AD521" s="768"/>
      <c r="AE521" s="768"/>
      <c r="AF521" s="768"/>
      <c r="AG521" s="769"/>
      <c r="AH521" s="284"/>
    </row>
    <row r="522" spans="2:34" ht="39.75" customHeight="1" x14ac:dyDescent="0.25">
      <c r="B522" s="281"/>
      <c r="C522" s="597"/>
      <c r="D522" s="603"/>
      <c r="E522" s="615"/>
      <c r="F522" s="617"/>
      <c r="G522" s="516"/>
      <c r="H522" s="520"/>
      <c r="I522" s="531"/>
      <c r="J522" s="561"/>
      <c r="K522" s="315" t="s">
        <v>216</v>
      </c>
      <c r="L522" s="342" t="s">
        <v>615</v>
      </c>
      <c r="M522" s="573"/>
      <c r="N522" s="573"/>
      <c r="O522" s="577"/>
      <c r="P522" s="309"/>
      <c r="T522" s="282"/>
      <c r="U522" s="767"/>
      <c r="V522" s="767"/>
      <c r="W522" s="767"/>
      <c r="X522" s="763"/>
      <c r="Y522" s="763"/>
      <c r="Z522" s="763"/>
      <c r="AA522" s="763"/>
      <c r="AB522" s="763"/>
      <c r="AC522" s="763"/>
      <c r="AD522" s="763"/>
      <c r="AE522" s="763"/>
      <c r="AF522" s="763"/>
      <c r="AG522" s="765"/>
      <c r="AH522" s="284"/>
    </row>
    <row r="523" spans="2:34" ht="39.75" customHeight="1" x14ac:dyDescent="0.25">
      <c r="B523" s="281"/>
      <c r="C523" s="597"/>
      <c r="D523" s="603"/>
      <c r="E523" s="615"/>
      <c r="F523" s="617"/>
      <c r="G523" s="516"/>
      <c r="H523" s="520"/>
      <c r="I523" s="531"/>
      <c r="J523" s="561"/>
      <c r="K523" s="315" t="s">
        <v>217</v>
      </c>
      <c r="L523" s="342" t="s">
        <v>616</v>
      </c>
      <c r="M523" s="573"/>
      <c r="N523" s="573"/>
      <c r="O523" s="577"/>
      <c r="P523" s="309"/>
      <c r="T523" s="282"/>
      <c r="U523" s="767"/>
      <c r="V523" s="767"/>
      <c r="W523" s="767"/>
      <c r="X523" s="763"/>
      <c r="Y523" s="763"/>
      <c r="Z523" s="763"/>
      <c r="AA523" s="763"/>
      <c r="AB523" s="763"/>
      <c r="AC523" s="763"/>
      <c r="AD523" s="763"/>
      <c r="AE523" s="763"/>
      <c r="AF523" s="763"/>
      <c r="AG523" s="765"/>
      <c r="AH523" s="284"/>
    </row>
    <row r="524" spans="2:34" ht="39.75" customHeight="1" x14ac:dyDescent="0.25">
      <c r="B524" s="281"/>
      <c r="C524" s="597"/>
      <c r="D524" s="603"/>
      <c r="E524" s="615"/>
      <c r="F524" s="617"/>
      <c r="G524" s="516"/>
      <c r="H524" s="520"/>
      <c r="I524" s="531"/>
      <c r="J524" s="561"/>
      <c r="K524" s="315" t="s">
        <v>241</v>
      </c>
      <c r="L524" s="342" t="s">
        <v>617</v>
      </c>
      <c r="M524" s="573"/>
      <c r="N524" s="573"/>
      <c r="O524" s="577"/>
      <c r="P524" s="309"/>
      <c r="T524" s="282"/>
      <c r="U524" s="767"/>
      <c r="V524" s="767"/>
      <c r="W524" s="767"/>
      <c r="X524" s="763"/>
      <c r="Y524" s="763"/>
      <c r="Z524" s="763"/>
      <c r="AA524" s="763"/>
      <c r="AB524" s="763"/>
      <c r="AC524" s="763"/>
      <c r="AD524" s="763"/>
      <c r="AE524" s="763"/>
      <c r="AF524" s="763"/>
      <c r="AG524" s="765"/>
      <c r="AH524" s="284"/>
    </row>
    <row r="525" spans="2:34" ht="39.75" customHeight="1" x14ac:dyDescent="0.25">
      <c r="B525" s="281"/>
      <c r="C525" s="597"/>
      <c r="D525" s="603"/>
      <c r="E525" s="615"/>
      <c r="F525" s="617"/>
      <c r="G525" s="517"/>
      <c r="H525" s="527"/>
      <c r="I525" s="534"/>
      <c r="J525" s="562"/>
      <c r="K525" s="315" t="s">
        <v>243</v>
      </c>
      <c r="L525" s="342" t="s">
        <v>618</v>
      </c>
      <c r="M525" s="580"/>
      <c r="N525" s="580"/>
      <c r="O525" s="583"/>
      <c r="P525" s="309"/>
      <c r="T525" s="282"/>
      <c r="U525" s="767"/>
      <c r="V525" s="767"/>
      <c r="W525" s="767"/>
      <c r="X525" s="763"/>
      <c r="Y525" s="763"/>
      <c r="Z525" s="763"/>
      <c r="AA525" s="763"/>
      <c r="AB525" s="763"/>
      <c r="AC525" s="763"/>
      <c r="AD525" s="763"/>
      <c r="AE525" s="763"/>
      <c r="AF525" s="763"/>
      <c r="AG525" s="765"/>
      <c r="AH525" s="284"/>
    </row>
    <row r="526" spans="2:34" ht="39.75" customHeight="1" x14ac:dyDescent="0.25">
      <c r="B526" s="281"/>
      <c r="C526" s="597"/>
      <c r="D526" s="603"/>
      <c r="E526" s="615"/>
      <c r="F526" s="617"/>
      <c r="G526" s="621">
        <v>46</v>
      </c>
      <c r="H526" s="529" t="s">
        <v>166</v>
      </c>
      <c r="I526" s="530"/>
      <c r="J526" s="560" t="s">
        <v>167</v>
      </c>
      <c r="K526" s="315" t="s">
        <v>215</v>
      </c>
      <c r="L526" s="356" t="s">
        <v>619</v>
      </c>
      <c r="M526" s="584" t="s">
        <v>146</v>
      </c>
      <c r="N526" s="585">
        <v>100</v>
      </c>
      <c r="O526" s="576"/>
      <c r="P526" s="347"/>
      <c r="T526" s="282"/>
      <c r="U526" s="766"/>
      <c r="V526" s="768"/>
      <c r="W526" s="768"/>
      <c r="X526" s="768"/>
      <c r="Y526" s="768"/>
      <c r="Z526" s="768"/>
      <c r="AA526" s="768"/>
      <c r="AB526" s="768"/>
      <c r="AC526" s="768"/>
      <c r="AD526" s="768"/>
      <c r="AE526" s="768">
        <f>IF(N526="","",N526)</f>
        <v>100</v>
      </c>
      <c r="AF526" s="768"/>
      <c r="AG526" s="769"/>
      <c r="AH526" s="284"/>
    </row>
    <row r="527" spans="2:34" ht="39.75" customHeight="1" x14ac:dyDescent="0.25">
      <c r="B527" s="281"/>
      <c r="C527" s="597"/>
      <c r="D527" s="603"/>
      <c r="E527" s="615"/>
      <c r="F527" s="617"/>
      <c r="G527" s="516"/>
      <c r="H527" s="520"/>
      <c r="I527" s="531"/>
      <c r="J527" s="561"/>
      <c r="K527" s="315" t="s">
        <v>216</v>
      </c>
      <c r="L527" s="342" t="s">
        <v>620</v>
      </c>
      <c r="M527" s="573"/>
      <c r="N527" s="575"/>
      <c r="O527" s="577"/>
      <c r="P527" s="347"/>
      <c r="T527" s="282"/>
      <c r="U527" s="767"/>
      <c r="V527" s="763"/>
      <c r="W527" s="763"/>
      <c r="X527" s="763"/>
      <c r="Y527" s="763"/>
      <c r="Z527" s="763"/>
      <c r="AA527" s="763"/>
      <c r="AB527" s="763"/>
      <c r="AC527" s="763"/>
      <c r="AD527" s="763"/>
      <c r="AE527" s="763"/>
      <c r="AF527" s="763"/>
      <c r="AG527" s="765"/>
      <c r="AH527" s="284"/>
    </row>
    <row r="528" spans="2:34" ht="39.75" customHeight="1" x14ac:dyDescent="0.25">
      <c r="B528" s="281"/>
      <c r="C528" s="597"/>
      <c r="D528" s="603"/>
      <c r="E528" s="615"/>
      <c r="F528" s="617"/>
      <c r="G528" s="516"/>
      <c r="H528" s="520"/>
      <c r="I528" s="531"/>
      <c r="J528" s="561"/>
      <c r="K528" s="315" t="s">
        <v>217</v>
      </c>
      <c r="L528" s="342" t="s">
        <v>621</v>
      </c>
      <c r="M528" s="573"/>
      <c r="N528" s="575"/>
      <c r="O528" s="577"/>
      <c r="P528" s="347"/>
      <c r="T528" s="282"/>
      <c r="U528" s="767"/>
      <c r="V528" s="763"/>
      <c r="W528" s="763"/>
      <c r="X528" s="763"/>
      <c r="Y528" s="763"/>
      <c r="Z528" s="763"/>
      <c r="AA528" s="763"/>
      <c r="AB528" s="763"/>
      <c r="AC528" s="763"/>
      <c r="AD528" s="763"/>
      <c r="AE528" s="763"/>
      <c r="AF528" s="763"/>
      <c r="AG528" s="765"/>
      <c r="AH528" s="284"/>
    </row>
    <row r="529" spans="2:34" ht="39.75" customHeight="1" x14ac:dyDescent="0.25">
      <c r="B529" s="281"/>
      <c r="C529" s="597"/>
      <c r="D529" s="603"/>
      <c r="E529" s="615"/>
      <c r="F529" s="617"/>
      <c r="G529" s="516"/>
      <c r="H529" s="520"/>
      <c r="I529" s="531"/>
      <c r="J529" s="561"/>
      <c r="K529" s="315" t="s">
        <v>241</v>
      </c>
      <c r="L529" s="342" t="s">
        <v>622</v>
      </c>
      <c r="M529" s="573"/>
      <c r="N529" s="575"/>
      <c r="O529" s="577"/>
      <c r="P529" s="347"/>
      <c r="T529" s="282"/>
      <c r="U529" s="767"/>
      <c r="V529" s="763"/>
      <c r="W529" s="763"/>
      <c r="X529" s="763"/>
      <c r="Y529" s="763"/>
      <c r="Z529" s="763"/>
      <c r="AA529" s="763"/>
      <c r="AB529" s="763"/>
      <c r="AC529" s="763"/>
      <c r="AD529" s="763"/>
      <c r="AE529" s="763"/>
      <c r="AF529" s="763"/>
      <c r="AG529" s="765"/>
      <c r="AH529" s="284"/>
    </row>
    <row r="530" spans="2:34" ht="39.75" customHeight="1" x14ac:dyDescent="0.25">
      <c r="B530" s="281"/>
      <c r="C530" s="597"/>
      <c r="D530" s="603"/>
      <c r="E530" s="615"/>
      <c r="F530" s="617"/>
      <c r="G530" s="517"/>
      <c r="H530" s="527"/>
      <c r="I530" s="534"/>
      <c r="J530" s="562"/>
      <c r="K530" s="315" t="s">
        <v>243</v>
      </c>
      <c r="L530" s="342" t="s">
        <v>623</v>
      </c>
      <c r="M530" s="580"/>
      <c r="N530" s="661"/>
      <c r="O530" s="583"/>
      <c r="P530" s="347"/>
      <c r="T530" s="282"/>
      <c r="U530" s="767"/>
      <c r="V530" s="763"/>
      <c r="W530" s="763"/>
      <c r="X530" s="763"/>
      <c r="Y530" s="763"/>
      <c r="Z530" s="763"/>
      <c r="AA530" s="763"/>
      <c r="AB530" s="763"/>
      <c r="AC530" s="763"/>
      <c r="AD530" s="763"/>
      <c r="AE530" s="763"/>
      <c r="AF530" s="763"/>
      <c r="AG530" s="765"/>
      <c r="AH530" s="284"/>
    </row>
    <row r="531" spans="2:34" ht="39.75" customHeight="1" x14ac:dyDescent="0.25">
      <c r="B531" s="281"/>
      <c r="C531" s="597"/>
      <c r="D531" s="603"/>
      <c r="E531" s="615"/>
      <c r="F531" s="617"/>
      <c r="G531" s="621">
        <v>47</v>
      </c>
      <c r="H531" s="529" t="s">
        <v>68</v>
      </c>
      <c r="I531" s="530"/>
      <c r="J531" s="560" t="s">
        <v>110</v>
      </c>
      <c r="K531" s="315" t="s">
        <v>215</v>
      </c>
      <c r="L531" s="342" t="s">
        <v>624</v>
      </c>
      <c r="M531" s="584" t="s">
        <v>146</v>
      </c>
      <c r="N531" s="585">
        <v>100</v>
      </c>
      <c r="O531" s="576"/>
      <c r="P531" s="309"/>
      <c r="T531" s="282"/>
      <c r="U531" s="766"/>
      <c r="V531" s="766">
        <f>IF($N$531="","",$N$531)</f>
        <v>100</v>
      </c>
      <c r="W531" s="766">
        <f>IF($N$531="","",$N$531)</f>
        <v>100</v>
      </c>
      <c r="X531" s="768"/>
      <c r="Y531" s="768"/>
      <c r="Z531" s="768"/>
      <c r="AA531" s="768"/>
      <c r="AB531" s="768"/>
      <c r="AC531" s="768"/>
      <c r="AD531" s="768"/>
      <c r="AE531" s="768"/>
      <c r="AF531" s="768"/>
      <c r="AG531" s="769"/>
      <c r="AH531" s="284"/>
    </row>
    <row r="532" spans="2:34" ht="39.75" customHeight="1" x14ac:dyDescent="0.25">
      <c r="B532" s="281"/>
      <c r="C532" s="597"/>
      <c r="D532" s="603"/>
      <c r="E532" s="615"/>
      <c r="F532" s="617"/>
      <c r="G532" s="516"/>
      <c r="H532" s="520"/>
      <c r="I532" s="531"/>
      <c r="J532" s="561"/>
      <c r="K532" s="315" t="s">
        <v>216</v>
      </c>
      <c r="L532" s="342" t="s">
        <v>625</v>
      </c>
      <c r="M532" s="573"/>
      <c r="N532" s="573"/>
      <c r="O532" s="577"/>
      <c r="P532" s="309"/>
      <c r="T532" s="282"/>
      <c r="U532" s="767"/>
      <c r="V532" s="767"/>
      <c r="W532" s="767"/>
      <c r="X532" s="763"/>
      <c r="Y532" s="763"/>
      <c r="Z532" s="763"/>
      <c r="AA532" s="763"/>
      <c r="AB532" s="763"/>
      <c r="AC532" s="763"/>
      <c r="AD532" s="763"/>
      <c r="AE532" s="763"/>
      <c r="AF532" s="763"/>
      <c r="AG532" s="765"/>
      <c r="AH532" s="284"/>
    </row>
    <row r="533" spans="2:34" ht="39.75" customHeight="1" x14ac:dyDescent="0.25">
      <c r="B533" s="281"/>
      <c r="C533" s="597"/>
      <c r="D533" s="603"/>
      <c r="E533" s="615"/>
      <c r="F533" s="617"/>
      <c r="G533" s="516"/>
      <c r="H533" s="520"/>
      <c r="I533" s="531"/>
      <c r="J533" s="561"/>
      <c r="K533" s="315" t="s">
        <v>217</v>
      </c>
      <c r="L533" s="342" t="s">
        <v>626</v>
      </c>
      <c r="M533" s="573"/>
      <c r="N533" s="573"/>
      <c r="O533" s="577"/>
      <c r="P533" s="309"/>
      <c r="T533" s="282"/>
      <c r="U533" s="767"/>
      <c r="V533" s="767"/>
      <c r="W533" s="767"/>
      <c r="X533" s="763"/>
      <c r="Y533" s="763"/>
      <c r="Z533" s="763"/>
      <c r="AA533" s="763"/>
      <c r="AB533" s="763"/>
      <c r="AC533" s="763"/>
      <c r="AD533" s="763"/>
      <c r="AE533" s="763"/>
      <c r="AF533" s="763"/>
      <c r="AG533" s="765"/>
      <c r="AH533" s="284"/>
    </row>
    <row r="534" spans="2:34" ht="39.75" customHeight="1" x14ac:dyDescent="0.25">
      <c r="B534" s="281"/>
      <c r="C534" s="597"/>
      <c r="D534" s="603"/>
      <c r="E534" s="615"/>
      <c r="F534" s="617"/>
      <c r="G534" s="516"/>
      <c r="H534" s="520"/>
      <c r="I534" s="531"/>
      <c r="J534" s="561"/>
      <c r="K534" s="315" t="s">
        <v>241</v>
      </c>
      <c r="L534" s="342" t="s">
        <v>627</v>
      </c>
      <c r="M534" s="573"/>
      <c r="N534" s="573"/>
      <c r="O534" s="577"/>
      <c r="P534" s="309"/>
      <c r="T534" s="282"/>
      <c r="U534" s="767"/>
      <c r="V534" s="767"/>
      <c r="W534" s="767"/>
      <c r="X534" s="763"/>
      <c r="Y534" s="763"/>
      <c r="Z534" s="763"/>
      <c r="AA534" s="763"/>
      <c r="AB534" s="763"/>
      <c r="AC534" s="763"/>
      <c r="AD534" s="763"/>
      <c r="AE534" s="763"/>
      <c r="AF534" s="763"/>
      <c r="AG534" s="765"/>
      <c r="AH534" s="284"/>
    </row>
    <row r="535" spans="2:34" ht="39.75" customHeight="1" x14ac:dyDescent="0.25">
      <c r="B535" s="281"/>
      <c r="C535" s="597"/>
      <c r="D535" s="603"/>
      <c r="E535" s="615"/>
      <c r="F535" s="617"/>
      <c r="G535" s="517"/>
      <c r="H535" s="527"/>
      <c r="I535" s="534"/>
      <c r="J535" s="562"/>
      <c r="K535" s="315" t="s">
        <v>243</v>
      </c>
      <c r="L535" s="342" t="s">
        <v>628</v>
      </c>
      <c r="M535" s="580"/>
      <c r="N535" s="580"/>
      <c r="O535" s="583"/>
      <c r="P535" s="309"/>
      <c r="T535" s="282"/>
      <c r="U535" s="767"/>
      <c r="V535" s="767"/>
      <c r="W535" s="767"/>
      <c r="X535" s="763"/>
      <c r="Y535" s="763"/>
      <c r="Z535" s="763"/>
      <c r="AA535" s="763"/>
      <c r="AB535" s="763"/>
      <c r="AC535" s="763"/>
      <c r="AD535" s="763"/>
      <c r="AE535" s="763"/>
      <c r="AF535" s="763"/>
      <c r="AG535" s="765"/>
      <c r="AH535" s="284"/>
    </row>
    <row r="536" spans="2:34" ht="39.75" customHeight="1" x14ac:dyDescent="0.25">
      <c r="B536" s="281"/>
      <c r="C536" s="597"/>
      <c r="D536" s="603"/>
      <c r="E536" s="615"/>
      <c r="F536" s="617"/>
      <c r="G536" s="621">
        <v>48</v>
      </c>
      <c r="H536" s="529" t="s">
        <v>82</v>
      </c>
      <c r="I536" s="530"/>
      <c r="J536" s="560" t="s">
        <v>117</v>
      </c>
      <c r="K536" s="315" t="s">
        <v>215</v>
      </c>
      <c r="L536" s="365" t="s">
        <v>629</v>
      </c>
      <c r="M536" s="584" t="s">
        <v>146</v>
      </c>
      <c r="N536" s="585">
        <v>91</v>
      </c>
      <c r="O536" s="576"/>
      <c r="P536" s="309"/>
      <c r="T536" s="282"/>
      <c r="U536" s="766"/>
      <c r="V536" s="768"/>
      <c r="W536" s="768"/>
      <c r="X536" s="768"/>
      <c r="Y536" s="768"/>
      <c r="Z536" s="768"/>
      <c r="AA536" s="768"/>
      <c r="AB536" s="768"/>
      <c r="AC536" s="768"/>
      <c r="AD536" s="768"/>
      <c r="AE536" s="768"/>
      <c r="AF536" s="768"/>
      <c r="AG536" s="766">
        <f>IF($N$536="","",$N$536)</f>
        <v>91</v>
      </c>
      <c r="AH536" s="284"/>
    </row>
    <row r="537" spans="2:34" ht="39.75" customHeight="1" x14ac:dyDescent="0.25">
      <c r="B537" s="281"/>
      <c r="C537" s="597"/>
      <c r="D537" s="603"/>
      <c r="E537" s="615"/>
      <c r="F537" s="617"/>
      <c r="G537" s="516"/>
      <c r="H537" s="520"/>
      <c r="I537" s="531"/>
      <c r="J537" s="561"/>
      <c r="K537" s="315" t="s">
        <v>216</v>
      </c>
      <c r="L537" s="365" t="s">
        <v>630</v>
      </c>
      <c r="M537" s="573"/>
      <c r="N537" s="573"/>
      <c r="O537" s="577"/>
      <c r="P537" s="309"/>
      <c r="T537" s="282"/>
      <c r="U537" s="767"/>
      <c r="V537" s="763"/>
      <c r="W537" s="763"/>
      <c r="X537" s="763"/>
      <c r="Y537" s="763"/>
      <c r="Z537" s="763"/>
      <c r="AA537" s="763"/>
      <c r="AB537" s="763"/>
      <c r="AC537" s="763"/>
      <c r="AD537" s="763"/>
      <c r="AE537" s="763"/>
      <c r="AF537" s="763"/>
      <c r="AG537" s="767"/>
      <c r="AH537" s="284"/>
    </row>
    <row r="538" spans="2:34" ht="39.75" customHeight="1" x14ac:dyDescent="0.25">
      <c r="B538" s="281"/>
      <c r="C538" s="597"/>
      <c r="D538" s="603"/>
      <c r="E538" s="615"/>
      <c r="F538" s="617"/>
      <c r="G538" s="516"/>
      <c r="H538" s="520"/>
      <c r="I538" s="531"/>
      <c r="J538" s="561"/>
      <c r="K538" s="315" t="s">
        <v>217</v>
      </c>
      <c r="L538" s="365" t="s">
        <v>631</v>
      </c>
      <c r="M538" s="573"/>
      <c r="N538" s="573"/>
      <c r="O538" s="577"/>
      <c r="P538" s="309"/>
      <c r="T538" s="282"/>
      <c r="U538" s="767"/>
      <c r="V538" s="763"/>
      <c r="W538" s="763"/>
      <c r="X538" s="763"/>
      <c r="Y538" s="763"/>
      <c r="Z538" s="763"/>
      <c r="AA538" s="763"/>
      <c r="AB538" s="763"/>
      <c r="AC538" s="763"/>
      <c r="AD538" s="763"/>
      <c r="AE538" s="763"/>
      <c r="AF538" s="763"/>
      <c r="AG538" s="767"/>
      <c r="AH538" s="284"/>
    </row>
    <row r="539" spans="2:34" ht="39.75" customHeight="1" x14ac:dyDescent="0.25">
      <c r="B539" s="281"/>
      <c r="C539" s="597"/>
      <c r="D539" s="603"/>
      <c r="E539" s="615"/>
      <c r="F539" s="617"/>
      <c r="G539" s="516"/>
      <c r="H539" s="520"/>
      <c r="I539" s="531"/>
      <c r="J539" s="561"/>
      <c r="K539" s="315" t="s">
        <v>241</v>
      </c>
      <c r="L539" s="365" t="s">
        <v>632</v>
      </c>
      <c r="M539" s="573"/>
      <c r="N539" s="573"/>
      <c r="O539" s="577"/>
      <c r="P539" s="309"/>
      <c r="T539" s="282"/>
      <c r="U539" s="767"/>
      <c r="V539" s="763"/>
      <c r="W539" s="763"/>
      <c r="X539" s="763"/>
      <c r="Y539" s="763"/>
      <c r="Z539" s="763"/>
      <c r="AA539" s="763"/>
      <c r="AB539" s="763"/>
      <c r="AC539" s="763"/>
      <c r="AD539" s="763"/>
      <c r="AE539" s="763"/>
      <c r="AF539" s="763"/>
      <c r="AG539" s="767"/>
      <c r="AH539" s="284"/>
    </row>
    <row r="540" spans="2:34" ht="39.75" customHeight="1" x14ac:dyDescent="0.25">
      <c r="B540" s="281"/>
      <c r="C540" s="597"/>
      <c r="D540" s="603"/>
      <c r="E540" s="615"/>
      <c r="F540" s="617"/>
      <c r="G540" s="517"/>
      <c r="H540" s="527"/>
      <c r="I540" s="534"/>
      <c r="J540" s="562"/>
      <c r="K540" s="315" t="s">
        <v>243</v>
      </c>
      <c r="L540" s="365" t="s">
        <v>633</v>
      </c>
      <c r="M540" s="580"/>
      <c r="N540" s="580"/>
      <c r="O540" s="583"/>
      <c r="P540" s="309"/>
      <c r="T540" s="282"/>
      <c r="U540" s="767"/>
      <c r="V540" s="763"/>
      <c r="W540" s="763"/>
      <c r="X540" s="763"/>
      <c r="Y540" s="763"/>
      <c r="Z540" s="763"/>
      <c r="AA540" s="763"/>
      <c r="AB540" s="763"/>
      <c r="AC540" s="763"/>
      <c r="AD540" s="763"/>
      <c r="AE540" s="763"/>
      <c r="AF540" s="763"/>
      <c r="AG540" s="767"/>
      <c r="AH540" s="284"/>
    </row>
    <row r="541" spans="2:34" ht="39.75" customHeight="1" x14ac:dyDescent="0.25">
      <c r="B541" s="281"/>
      <c r="C541" s="597"/>
      <c r="D541" s="603"/>
      <c r="E541" s="615"/>
      <c r="F541" s="617"/>
      <c r="G541" s="621">
        <v>49</v>
      </c>
      <c r="H541" s="529" t="s">
        <v>953</v>
      </c>
      <c r="I541" s="530"/>
      <c r="J541" s="560" t="s">
        <v>954</v>
      </c>
      <c r="K541" s="315" t="s">
        <v>215</v>
      </c>
      <c r="L541" s="365" t="s">
        <v>955</v>
      </c>
      <c r="M541" s="584" t="s">
        <v>146</v>
      </c>
      <c r="N541" s="585">
        <v>100</v>
      </c>
      <c r="O541" s="576"/>
      <c r="P541" s="309"/>
      <c r="T541" s="282"/>
      <c r="U541" s="766"/>
      <c r="V541" s="768"/>
      <c r="W541" s="768"/>
      <c r="X541" s="768"/>
      <c r="Y541" s="768"/>
      <c r="Z541" s="768"/>
      <c r="AA541" s="768"/>
      <c r="AB541" s="768"/>
      <c r="AC541" s="768"/>
      <c r="AD541" s="768"/>
      <c r="AE541" s="766">
        <f>IF($N$541="","",$N$541)</f>
        <v>100</v>
      </c>
      <c r="AF541" s="766">
        <f>IF($N$541="","",$N$541)</f>
        <v>100</v>
      </c>
      <c r="AG541" s="766"/>
      <c r="AH541" s="284"/>
    </row>
    <row r="542" spans="2:34" ht="39.75" customHeight="1" x14ac:dyDescent="0.25">
      <c r="B542" s="281"/>
      <c r="C542" s="597"/>
      <c r="D542" s="603"/>
      <c r="E542" s="615"/>
      <c r="F542" s="617"/>
      <c r="G542" s="516"/>
      <c r="H542" s="520"/>
      <c r="I542" s="531"/>
      <c r="J542" s="561"/>
      <c r="K542" s="315" t="s">
        <v>216</v>
      </c>
      <c r="L542" s="365" t="s">
        <v>956</v>
      </c>
      <c r="M542" s="573"/>
      <c r="N542" s="573"/>
      <c r="O542" s="577"/>
      <c r="P542" s="309"/>
      <c r="T542" s="282"/>
      <c r="U542" s="767"/>
      <c r="V542" s="763"/>
      <c r="W542" s="763"/>
      <c r="X542" s="763"/>
      <c r="Y542" s="763"/>
      <c r="Z542" s="763"/>
      <c r="AA542" s="763"/>
      <c r="AB542" s="763"/>
      <c r="AC542" s="763"/>
      <c r="AD542" s="763"/>
      <c r="AE542" s="767"/>
      <c r="AF542" s="767"/>
      <c r="AG542" s="767"/>
      <c r="AH542" s="284"/>
    </row>
    <row r="543" spans="2:34" ht="39.75" customHeight="1" x14ac:dyDescent="0.25">
      <c r="B543" s="281"/>
      <c r="C543" s="597"/>
      <c r="D543" s="603"/>
      <c r="E543" s="615"/>
      <c r="F543" s="617"/>
      <c r="G543" s="516"/>
      <c r="H543" s="520"/>
      <c r="I543" s="531"/>
      <c r="J543" s="561"/>
      <c r="K543" s="315" t="s">
        <v>217</v>
      </c>
      <c r="L543" s="365" t="s">
        <v>957</v>
      </c>
      <c r="M543" s="573"/>
      <c r="N543" s="573"/>
      <c r="O543" s="577"/>
      <c r="P543" s="309"/>
      <c r="T543" s="282"/>
      <c r="U543" s="767"/>
      <c r="V543" s="763"/>
      <c r="W543" s="763"/>
      <c r="X543" s="763"/>
      <c r="Y543" s="763"/>
      <c r="Z543" s="763"/>
      <c r="AA543" s="763"/>
      <c r="AB543" s="763"/>
      <c r="AC543" s="763"/>
      <c r="AD543" s="763"/>
      <c r="AE543" s="767"/>
      <c r="AF543" s="767"/>
      <c r="AG543" s="767"/>
      <c r="AH543" s="284"/>
    </row>
    <row r="544" spans="2:34" ht="39.75" customHeight="1" x14ac:dyDescent="0.25">
      <c r="B544" s="281"/>
      <c r="C544" s="597"/>
      <c r="D544" s="603"/>
      <c r="E544" s="615"/>
      <c r="F544" s="617"/>
      <c r="G544" s="516"/>
      <c r="H544" s="520"/>
      <c r="I544" s="531"/>
      <c r="J544" s="561"/>
      <c r="K544" s="315" t="s">
        <v>241</v>
      </c>
      <c r="L544" s="365" t="s">
        <v>958</v>
      </c>
      <c r="M544" s="573"/>
      <c r="N544" s="573"/>
      <c r="O544" s="577"/>
      <c r="P544" s="309"/>
      <c r="T544" s="282"/>
      <c r="U544" s="767"/>
      <c r="V544" s="763"/>
      <c r="W544" s="763"/>
      <c r="X544" s="763"/>
      <c r="Y544" s="763"/>
      <c r="Z544" s="763"/>
      <c r="AA544" s="763"/>
      <c r="AB544" s="763"/>
      <c r="AC544" s="763"/>
      <c r="AD544" s="763"/>
      <c r="AE544" s="767"/>
      <c r="AF544" s="767"/>
      <c r="AG544" s="767"/>
      <c r="AH544" s="284"/>
    </row>
    <row r="545" spans="2:34" ht="39.75" customHeight="1" x14ac:dyDescent="0.25">
      <c r="B545" s="281"/>
      <c r="C545" s="597"/>
      <c r="D545" s="603"/>
      <c r="E545" s="615"/>
      <c r="F545" s="617"/>
      <c r="G545" s="517"/>
      <c r="H545" s="527"/>
      <c r="I545" s="534"/>
      <c r="J545" s="562"/>
      <c r="K545" s="315" t="s">
        <v>243</v>
      </c>
      <c r="L545" s="365" t="s">
        <v>959</v>
      </c>
      <c r="M545" s="580"/>
      <c r="N545" s="580"/>
      <c r="O545" s="583"/>
      <c r="P545" s="309"/>
      <c r="T545" s="282"/>
      <c r="U545" s="767"/>
      <c r="V545" s="763"/>
      <c r="W545" s="763"/>
      <c r="X545" s="763"/>
      <c r="Y545" s="763"/>
      <c r="Z545" s="763"/>
      <c r="AA545" s="763"/>
      <c r="AB545" s="763"/>
      <c r="AC545" s="763"/>
      <c r="AD545" s="763"/>
      <c r="AE545" s="767"/>
      <c r="AF545" s="767"/>
      <c r="AG545" s="767"/>
      <c r="AH545" s="284"/>
    </row>
    <row r="546" spans="2:34" ht="39.75" customHeight="1" x14ac:dyDescent="0.25">
      <c r="B546" s="281"/>
      <c r="C546" s="597"/>
      <c r="D546" s="603"/>
      <c r="E546" s="615"/>
      <c r="F546" s="617"/>
      <c r="G546" s="621">
        <v>50</v>
      </c>
      <c r="H546" s="529" t="s">
        <v>83</v>
      </c>
      <c r="I546" s="530"/>
      <c r="J546" s="560" t="s">
        <v>118</v>
      </c>
      <c r="K546" s="315" t="s">
        <v>215</v>
      </c>
      <c r="L546" s="343" t="s">
        <v>634</v>
      </c>
      <c r="M546" s="584" t="s">
        <v>146</v>
      </c>
      <c r="N546" s="585">
        <v>100</v>
      </c>
      <c r="O546" s="576"/>
      <c r="P546" s="309"/>
      <c r="T546" s="282"/>
      <c r="U546" s="766"/>
      <c r="V546" s="768"/>
      <c r="W546" s="768"/>
      <c r="X546" s="768"/>
      <c r="Y546" s="768"/>
      <c r="Z546" s="768"/>
      <c r="AA546" s="768"/>
      <c r="AB546" s="768"/>
      <c r="AC546" s="768"/>
      <c r="AD546" s="768"/>
      <c r="AE546" s="766">
        <f>IF($N$546="","",$N$546)</f>
        <v>100</v>
      </c>
      <c r="AF546" s="768"/>
      <c r="AG546" s="766">
        <f>IF($N$546="","",$N$546)</f>
        <v>100</v>
      </c>
      <c r="AH546" s="284"/>
    </row>
    <row r="547" spans="2:34" ht="39.75" customHeight="1" x14ac:dyDescent="0.25">
      <c r="B547" s="281"/>
      <c r="C547" s="597"/>
      <c r="D547" s="603"/>
      <c r="E547" s="573"/>
      <c r="F547" s="612"/>
      <c r="G547" s="516"/>
      <c r="H547" s="520"/>
      <c r="I547" s="531"/>
      <c r="J547" s="561"/>
      <c r="K547" s="315" t="s">
        <v>216</v>
      </c>
      <c r="L547" s="342" t="s">
        <v>635</v>
      </c>
      <c r="M547" s="573"/>
      <c r="N547" s="573"/>
      <c r="O547" s="577"/>
      <c r="P547" s="309"/>
      <c r="T547" s="282"/>
      <c r="U547" s="767"/>
      <c r="V547" s="763"/>
      <c r="W547" s="763"/>
      <c r="X547" s="763"/>
      <c r="Y547" s="763"/>
      <c r="Z547" s="763"/>
      <c r="AA547" s="763"/>
      <c r="AB547" s="763"/>
      <c r="AC547" s="763"/>
      <c r="AD547" s="763"/>
      <c r="AE547" s="767"/>
      <c r="AF547" s="763"/>
      <c r="AG547" s="767"/>
      <c r="AH547" s="284"/>
    </row>
    <row r="548" spans="2:34" ht="39.75" customHeight="1" x14ac:dyDescent="0.25">
      <c r="B548" s="281"/>
      <c r="C548" s="597"/>
      <c r="D548" s="603"/>
      <c r="E548" s="573"/>
      <c r="F548" s="612"/>
      <c r="G548" s="516"/>
      <c r="H548" s="520"/>
      <c r="I548" s="531"/>
      <c r="J548" s="561"/>
      <c r="K548" s="315" t="s">
        <v>217</v>
      </c>
      <c r="L548" s="342" t="s">
        <v>636</v>
      </c>
      <c r="M548" s="573"/>
      <c r="N548" s="573"/>
      <c r="O548" s="577"/>
      <c r="P548" s="309"/>
      <c r="T548" s="282"/>
      <c r="U548" s="767"/>
      <c r="V548" s="763"/>
      <c r="W548" s="763"/>
      <c r="X548" s="763"/>
      <c r="Y548" s="763"/>
      <c r="Z548" s="763"/>
      <c r="AA548" s="763"/>
      <c r="AB548" s="763"/>
      <c r="AC548" s="763"/>
      <c r="AD548" s="763"/>
      <c r="AE548" s="767"/>
      <c r="AF548" s="763"/>
      <c r="AG548" s="767"/>
      <c r="AH548" s="284"/>
    </row>
    <row r="549" spans="2:34" ht="39.75" customHeight="1" x14ac:dyDescent="0.25">
      <c r="B549" s="281"/>
      <c r="C549" s="597"/>
      <c r="D549" s="603"/>
      <c r="E549" s="573"/>
      <c r="F549" s="612"/>
      <c r="G549" s="516"/>
      <c r="H549" s="520"/>
      <c r="I549" s="531"/>
      <c r="J549" s="561"/>
      <c r="K549" s="315" t="s">
        <v>241</v>
      </c>
      <c r="L549" s="342" t="s">
        <v>637</v>
      </c>
      <c r="M549" s="573"/>
      <c r="N549" s="573"/>
      <c r="O549" s="577"/>
      <c r="P549" s="309"/>
      <c r="T549" s="282"/>
      <c r="U549" s="767"/>
      <c r="V549" s="763"/>
      <c r="W549" s="763"/>
      <c r="X549" s="763"/>
      <c r="Y549" s="763"/>
      <c r="Z549" s="763"/>
      <c r="AA549" s="763"/>
      <c r="AB549" s="763"/>
      <c r="AC549" s="763"/>
      <c r="AD549" s="763"/>
      <c r="AE549" s="767"/>
      <c r="AF549" s="763"/>
      <c r="AG549" s="767"/>
      <c r="AH549" s="284"/>
    </row>
    <row r="550" spans="2:34" ht="39.75" customHeight="1" x14ac:dyDescent="0.25">
      <c r="B550" s="281"/>
      <c r="C550" s="597"/>
      <c r="D550" s="603"/>
      <c r="E550" s="574"/>
      <c r="F550" s="613"/>
      <c r="G550" s="593"/>
      <c r="H550" s="523"/>
      <c r="I550" s="532"/>
      <c r="J550" s="595"/>
      <c r="K550" s="319" t="s">
        <v>243</v>
      </c>
      <c r="L550" s="345" t="s">
        <v>638</v>
      </c>
      <c r="M550" s="574"/>
      <c r="N550" s="574"/>
      <c r="O550" s="578"/>
      <c r="P550" s="309"/>
      <c r="T550" s="282"/>
      <c r="U550" s="767"/>
      <c r="V550" s="763"/>
      <c r="W550" s="763"/>
      <c r="X550" s="763"/>
      <c r="Y550" s="763"/>
      <c r="Z550" s="763"/>
      <c r="AA550" s="763"/>
      <c r="AB550" s="763"/>
      <c r="AC550" s="763"/>
      <c r="AD550" s="763"/>
      <c r="AE550" s="767"/>
      <c r="AF550" s="763"/>
      <c r="AG550" s="767"/>
      <c r="AH550" s="284"/>
    </row>
    <row r="551" spans="2:34" ht="39.75" customHeight="1" x14ac:dyDescent="0.25">
      <c r="B551" s="281"/>
      <c r="C551" s="597"/>
      <c r="D551" s="603"/>
      <c r="E551" s="610" t="s">
        <v>137</v>
      </c>
      <c r="F551" s="614">
        <f>IF(SUM(N551:N595)=0,"",AVERAGE(N551:N595))</f>
        <v>97.222222222222229</v>
      </c>
      <c r="G551" s="592">
        <v>51</v>
      </c>
      <c r="H551" s="525" t="s">
        <v>74</v>
      </c>
      <c r="I551" s="533"/>
      <c r="J551" s="671" t="s">
        <v>115</v>
      </c>
      <c r="K551" s="321" t="s">
        <v>215</v>
      </c>
      <c r="L551" s="355" t="s">
        <v>639</v>
      </c>
      <c r="M551" s="572" t="s">
        <v>147</v>
      </c>
      <c r="N551" s="575">
        <v>100</v>
      </c>
      <c r="O551" s="582"/>
      <c r="P551" s="309"/>
      <c r="T551" s="282"/>
      <c r="U551" s="766"/>
      <c r="V551" s="766">
        <f>IF($N$551="","",$N$551)</f>
        <v>100</v>
      </c>
      <c r="W551" s="766">
        <f t="shared" ref="W551:AA551" si="7">IF($N$551="","",$N$551)</f>
        <v>100</v>
      </c>
      <c r="X551" s="766">
        <f t="shared" si="7"/>
        <v>100</v>
      </c>
      <c r="Y551" s="766">
        <f t="shared" si="7"/>
        <v>100</v>
      </c>
      <c r="Z551" s="766">
        <f t="shared" si="7"/>
        <v>100</v>
      </c>
      <c r="AA551" s="766">
        <f t="shared" si="7"/>
        <v>100</v>
      </c>
      <c r="AB551" s="768"/>
      <c r="AC551" s="768"/>
      <c r="AD551" s="768"/>
      <c r="AE551" s="768"/>
      <c r="AF551" s="768"/>
      <c r="AG551" s="769"/>
      <c r="AH551" s="284"/>
    </row>
    <row r="552" spans="2:34" ht="39.75" customHeight="1" x14ac:dyDescent="0.25">
      <c r="B552" s="281"/>
      <c r="C552" s="597"/>
      <c r="D552" s="603"/>
      <c r="E552" s="615"/>
      <c r="F552" s="616"/>
      <c r="G552" s="516"/>
      <c r="H552" s="520"/>
      <c r="I552" s="531"/>
      <c r="J552" s="561"/>
      <c r="K552" s="315" t="s">
        <v>216</v>
      </c>
      <c r="L552" s="342" t="s">
        <v>640</v>
      </c>
      <c r="M552" s="573"/>
      <c r="N552" s="573"/>
      <c r="O552" s="577"/>
      <c r="P552" s="309"/>
      <c r="T552" s="282"/>
      <c r="U552" s="767"/>
      <c r="V552" s="767"/>
      <c r="W552" s="767"/>
      <c r="X552" s="767"/>
      <c r="Y552" s="767"/>
      <c r="Z552" s="767"/>
      <c r="AA552" s="767"/>
      <c r="AB552" s="763"/>
      <c r="AC552" s="763"/>
      <c r="AD552" s="763"/>
      <c r="AE552" s="763"/>
      <c r="AF552" s="763"/>
      <c r="AG552" s="765"/>
      <c r="AH552" s="284"/>
    </row>
    <row r="553" spans="2:34" ht="39.75" customHeight="1" x14ac:dyDescent="0.25">
      <c r="B553" s="281"/>
      <c r="C553" s="597"/>
      <c r="D553" s="603"/>
      <c r="E553" s="615"/>
      <c r="F553" s="616"/>
      <c r="G553" s="516"/>
      <c r="H553" s="520"/>
      <c r="I553" s="531"/>
      <c r="J553" s="561"/>
      <c r="K553" s="315" t="s">
        <v>217</v>
      </c>
      <c r="L553" s="342" t="s">
        <v>641</v>
      </c>
      <c r="M553" s="573"/>
      <c r="N553" s="573"/>
      <c r="O553" s="577"/>
      <c r="P553" s="309"/>
      <c r="T553" s="282"/>
      <c r="U553" s="767"/>
      <c r="V553" s="767"/>
      <c r="W553" s="767"/>
      <c r="X553" s="767"/>
      <c r="Y553" s="767"/>
      <c r="Z553" s="767"/>
      <c r="AA553" s="767"/>
      <c r="AB553" s="763"/>
      <c r="AC553" s="763"/>
      <c r="AD553" s="763"/>
      <c r="AE553" s="763"/>
      <c r="AF553" s="763"/>
      <c r="AG553" s="765"/>
      <c r="AH553" s="284"/>
    </row>
    <row r="554" spans="2:34" ht="39.75" customHeight="1" x14ac:dyDescent="0.25">
      <c r="B554" s="281"/>
      <c r="C554" s="597"/>
      <c r="D554" s="603"/>
      <c r="E554" s="615"/>
      <c r="F554" s="616"/>
      <c r="G554" s="516"/>
      <c r="H554" s="520"/>
      <c r="I554" s="531"/>
      <c r="J554" s="561"/>
      <c r="K554" s="315" t="s">
        <v>241</v>
      </c>
      <c r="L554" s="342" t="s">
        <v>642</v>
      </c>
      <c r="M554" s="573"/>
      <c r="N554" s="573"/>
      <c r="O554" s="577"/>
      <c r="P554" s="309"/>
      <c r="T554" s="282"/>
      <c r="U554" s="767"/>
      <c r="V554" s="767"/>
      <c r="W554" s="767"/>
      <c r="X554" s="767"/>
      <c r="Y554" s="767"/>
      <c r="Z554" s="767"/>
      <c r="AA554" s="767"/>
      <c r="AB554" s="763"/>
      <c r="AC554" s="763"/>
      <c r="AD554" s="763"/>
      <c r="AE554" s="763"/>
      <c r="AF554" s="763"/>
      <c r="AG554" s="765"/>
      <c r="AH554" s="284"/>
    </row>
    <row r="555" spans="2:34" ht="39.75" customHeight="1" x14ac:dyDescent="0.25">
      <c r="B555" s="281"/>
      <c r="C555" s="597"/>
      <c r="D555" s="603"/>
      <c r="E555" s="615"/>
      <c r="F555" s="616"/>
      <c r="G555" s="517"/>
      <c r="H555" s="527"/>
      <c r="I555" s="534"/>
      <c r="J555" s="562"/>
      <c r="K555" s="315" t="s">
        <v>243</v>
      </c>
      <c r="L555" s="342" t="s">
        <v>643</v>
      </c>
      <c r="M555" s="580"/>
      <c r="N555" s="580"/>
      <c r="O555" s="583"/>
      <c r="P555" s="309"/>
      <c r="T555" s="282"/>
      <c r="U555" s="767"/>
      <c r="V555" s="767"/>
      <c r="W555" s="767"/>
      <c r="X555" s="767"/>
      <c r="Y555" s="767"/>
      <c r="Z555" s="767"/>
      <c r="AA555" s="767"/>
      <c r="AB555" s="763"/>
      <c r="AC555" s="763"/>
      <c r="AD555" s="763"/>
      <c r="AE555" s="763"/>
      <c r="AF555" s="763"/>
      <c r="AG555" s="765"/>
      <c r="AH555" s="284"/>
    </row>
    <row r="556" spans="2:34" ht="35.1" customHeight="1" x14ac:dyDescent="0.25">
      <c r="B556" s="281"/>
      <c r="C556" s="597"/>
      <c r="D556" s="603"/>
      <c r="E556" s="615"/>
      <c r="F556" s="617"/>
      <c r="G556" s="638"/>
      <c r="H556" s="515" t="s">
        <v>1080</v>
      </c>
      <c r="I556" s="673" t="s">
        <v>75</v>
      </c>
      <c r="J556" s="560" t="s">
        <v>105</v>
      </c>
      <c r="K556" s="315" t="s">
        <v>215</v>
      </c>
      <c r="L556" s="366" t="s">
        <v>644</v>
      </c>
      <c r="M556" s="584" t="s">
        <v>147</v>
      </c>
      <c r="N556" s="585">
        <v>95</v>
      </c>
      <c r="O556" s="576"/>
      <c r="P556" s="309"/>
      <c r="T556" s="282"/>
      <c r="U556" s="766"/>
      <c r="V556" s="768"/>
      <c r="W556" s="768"/>
      <c r="X556" s="768"/>
      <c r="Y556" s="768"/>
      <c r="Z556" s="768"/>
      <c r="AA556" s="768"/>
      <c r="AB556" s="768"/>
      <c r="AC556" s="768"/>
      <c r="AD556" s="768"/>
      <c r="AE556" s="768">
        <f>IF(N556="","",N556)</f>
        <v>95</v>
      </c>
      <c r="AF556" s="768"/>
      <c r="AG556" s="769"/>
      <c r="AH556" s="284"/>
    </row>
    <row r="557" spans="2:34" ht="35.1" customHeight="1" x14ac:dyDescent="0.25">
      <c r="B557" s="281"/>
      <c r="C557" s="597"/>
      <c r="D557" s="603"/>
      <c r="E557" s="615"/>
      <c r="F557" s="617"/>
      <c r="G557" s="639"/>
      <c r="H557" s="516"/>
      <c r="I557" s="619"/>
      <c r="J557" s="561"/>
      <c r="K557" s="315" t="s">
        <v>216</v>
      </c>
      <c r="L557" s="366" t="s">
        <v>645</v>
      </c>
      <c r="M557" s="573"/>
      <c r="N557" s="573"/>
      <c r="O557" s="577"/>
      <c r="P557" s="309"/>
      <c r="T557" s="282"/>
      <c r="U557" s="767"/>
      <c r="V557" s="763"/>
      <c r="W557" s="763"/>
      <c r="X557" s="763"/>
      <c r="Y557" s="763"/>
      <c r="Z557" s="763"/>
      <c r="AA557" s="763"/>
      <c r="AB557" s="763"/>
      <c r="AC557" s="763"/>
      <c r="AD557" s="763"/>
      <c r="AE557" s="763"/>
      <c r="AF557" s="763"/>
      <c r="AG557" s="765"/>
      <c r="AH557" s="284"/>
    </row>
    <row r="558" spans="2:34" ht="35.1" customHeight="1" x14ac:dyDescent="0.25">
      <c r="B558" s="281"/>
      <c r="C558" s="597"/>
      <c r="D558" s="603"/>
      <c r="E558" s="615"/>
      <c r="F558" s="617"/>
      <c r="G558" s="639"/>
      <c r="H558" s="516"/>
      <c r="I558" s="619"/>
      <c r="J558" s="561"/>
      <c r="K558" s="315" t="s">
        <v>217</v>
      </c>
      <c r="L558" s="366" t="s">
        <v>646</v>
      </c>
      <c r="M558" s="573"/>
      <c r="N558" s="573"/>
      <c r="O558" s="577"/>
      <c r="P558" s="309"/>
      <c r="T558" s="282"/>
      <c r="U558" s="767"/>
      <c r="V558" s="763"/>
      <c r="W558" s="763"/>
      <c r="X558" s="763"/>
      <c r="Y558" s="763"/>
      <c r="Z558" s="763"/>
      <c r="AA558" s="763"/>
      <c r="AB558" s="763"/>
      <c r="AC558" s="763"/>
      <c r="AD558" s="763"/>
      <c r="AE558" s="763"/>
      <c r="AF558" s="763"/>
      <c r="AG558" s="765"/>
      <c r="AH558" s="284"/>
    </row>
    <row r="559" spans="2:34" ht="35.1" customHeight="1" x14ac:dyDescent="0.25">
      <c r="B559" s="281"/>
      <c r="C559" s="597"/>
      <c r="D559" s="603"/>
      <c r="E559" s="615"/>
      <c r="F559" s="617"/>
      <c r="G559" s="639"/>
      <c r="H559" s="516"/>
      <c r="I559" s="619"/>
      <c r="J559" s="561"/>
      <c r="K559" s="315" t="s">
        <v>241</v>
      </c>
      <c r="L559" s="366" t="s">
        <v>647</v>
      </c>
      <c r="M559" s="573"/>
      <c r="N559" s="573"/>
      <c r="O559" s="577"/>
      <c r="P559" s="309"/>
      <c r="T559" s="282"/>
      <c r="U559" s="767"/>
      <c r="V559" s="763"/>
      <c r="W559" s="763"/>
      <c r="X559" s="763"/>
      <c r="Y559" s="763"/>
      <c r="Z559" s="763"/>
      <c r="AA559" s="763"/>
      <c r="AB559" s="763"/>
      <c r="AC559" s="763"/>
      <c r="AD559" s="763"/>
      <c r="AE559" s="763"/>
      <c r="AF559" s="763"/>
      <c r="AG559" s="765"/>
      <c r="AH559" s="284"/>
    </row>
    <row r="560" spans="2:34" ht="35.1" customHeight="1" x14ac:dyDescent="0.25">
      <c r="B560" s="281"/>
      <c r="C560" s="597"/>
      <c r="D560" s="603"/>
      <c r="E560" s="615"/>
      <c r="F560" s="617"/>
      <c r="G560" s="640"/>
      <c r="H560" s="517"/>
      <c r="I560" s="620"/>
      <c r="J560" s="562"/>
      <c r="K560" s="315" t="s">
        <v>243</v>
      </c>
      <c r="L560" s="366" t="s">
        <v>648</v>
      </c>
      <c r="M560" s="580"/>
      <c r="N560" s="580"/>
      <c r="O560" s="583"/>
      <c r="P560" s="309"/>
      <c r="T560" s="282"/>
      <c r="U560" s="767"/>
      <c r="V560" s="763"/>
      <c r="W560" s="763"/>
      <c r="X560" s="763"/>
      <c r="Y560" s="763"/>
      <c r="Z560" s="763"/>
      <c r="AA560" s="763"/>
      <c r="AB560" s="763"/>
      <c r="AC560" s="763"/>
      <c r="AD560" s="763"/>
      <c r="AE560" s="763"/>
      <c r="AF560" s="763"/>
      <c r="AG560" s="765"/>
      <c r="AH560" s="284"/>
    </row>
    <row r="561" spans="2:34" ht="35.1" customHeight="1" x14ac:dyDescent="0.25">
      <c r="B561" s="281"/>
      <c r="C561" s="597"/>
      <c r="D561" s="603"/>
      <c r="E561" s="615"/>
      <c r="F561" s="617"/>
      <c r="G561" s="638"/>
      <c r="H561" s="515" t="s">
        <v>1081</v>
      </c>
      <c r="I561" s="673" t="s">
        <v>76</v>
      </c>
      <c r="J561" s="560" t="s">
        <v>105</v>
      </c>
      <c r="K561" s="315" t="s">
        <v>215</v>
      </c>
      <c r="L561" s="366" t="s">
        <v>644</v>
      </c>
      <c r="M561" s="584" t="s">
        <v>147</v>
      </c>
      <c r="N561" s="585">
        <v>100</v>
      </c>
      <c r="O561" s="576"/>
      <c r="P561" s="309"/>
      <c r="T561" s="282"/>
      <c r="U561" s="766"/>
      <c r="V561" s="768"/>
      <c r="W561" s="768"/>
      <c r="X561" s="768"/>
      <c r="Y561" s="768"/>
      <c r="Z561" s="768"/>
      <c r="AA561" s="766">
        <f>IF($N$561="","",$N$561)</f>
        <v>100</v>
      </c>
      <c r="AB561" s="768"/>
      <c r="AC561" s="768"/>
      <c r="AD561" s="768"/>
      <c r="AE561" s="768"/>
      <c r="AF561" s="768"/>
      <c r="AG561" s="769"/>
      <c r="AH561" s="284"/>
    </row>
    <row r="562" spans="2:34" ht="35.1" customHeight="1" x14ac:dyDescent="0.25">
      <c r="B562" s="281"/>
      <c r="C562" s="597"/>
      <c r="D562" s="603"/>
      <c r="E562" s="615"/>
      <c r="F562" s="617"/>
      <c r="G562" s="639"/>
      <c r="H562" s="516"/>
      <c r="I562" s="619"/>
      <c r="J562" s="561"/>
      <c r="K562" s="315" t="s">
        <v>216</v>
      </c>
      <c r="L562" s="366" t="s">
        <v>645</v>
      </c>
      <c r="M562" s="573"/>
      <c r="N562" s="573"/>
      <c r="O562" s="577"/>
      <c r="P562" s="309"/>
      <c r="T562" s="282"/>
      <c r="U562" s="767"/>
      <c r="V562" s="763"/>
      <c r="W562" s="763"/>
      <c r="X562" s="763"/>
      <c r="Y562" s="763"/>
      <c r="Z562" s="763"/>
      <c r="AA562" s="767"/>
      <c r="AB562" s="763"/>
      <c r="AC562" s="763"/>
      <c r="AD562" s="763"/>
      <c r="AE562" s="763"/>
      <c r="AF562" s="763"/>
      <c r="AG562" s="765"/>
      <c r="AH562" s="284"/>
    </row>
    <row r="563" spans="2:34" ht="35.1" customHeight="1" x14ac:dyDescent="0.25">
      <c r="B563" s="281"/>
      <c r="C563" s="597"/>
      <c r="D563" s="603"/>
      <c r="E563" s="615"/>
      <c r="F563" s="617"/>
      <c r="G563" s="639"/>
      <c r="H563" s="516"/>
      <c r="I563" s="619"/>
      <c r="J563" s="561"/>
      <c r="K563" s="315" t="s">
        <v>217</v>
      </c>
      <c r="L563" s="366" t="s">
        <v>646</v>
      </c>
      <c r="M563" s="573"/>
      <c r="N563" s="573"/>
      <c r="O563" s="577"/>
      <c r="P563" s="309"/>
      <c r="T563" s="282"/>
      <c r="U563" s="767"/>
      <c r="V563" s="763"/>
      <c r="W563" s="763"/>
      <c r="X563" s="763"/>
      <c r="Y563" s="763"/>
      <c r="Z563" s="763"/>
      <c r="AA563" s="767"/>
      <c r="AB563" s="763"/>
      <c r="AC563" s="763"/>
      <c r="AD563" s="763"/>
      <c r="AE563" s="763"/>
      <c r="AF563" s="763"/>
      <c r="AG563" s="765"/>
      <c r="AH563" s="284"/>
    </row>
    <row r="564" spans="2:34" ht="35.1" customHeight="1" x14ac:dyDescent="0.25">
      <c r="B564" s="281"/>
      <c r="C564" s="597"/>
      <c r="D564" s="603"/>
      <c r="E564" s="615"/>
      <c r="F564" s="617"/>
      <c r="G564" s="639"/>
      <c r="H564" s="516"/>
      <c r="I564" s="619"/>
      <c r="J564" s="561"/>
      <c r="K564" s="315" t="s">
        <v>241</v>
      </c>
      <c r="L564" s="366" t="s">
        <v>647</v>
      </c>
      <c r="M564" s="573"/>
      <c r="N564" s="573"/>
      <c r="O564" s="577"/>
      <c r="P564" s="309"/>
      <c r="T564" s="282"/>
      <c r="U564" s="767"/>
      <c r="V564" s="763"/>
      <c r="W564" s="763"/>
      <c r="X564" s="763"/>
      <c r="Y564" s="763"/>
      <c r="Z564" s="763"/>
      <c r="AA564" s="767"/>
      <c r="AB564" s="763"/>
      <c r="AC564" s="763"/>
      <c r="AD564" s="763"/>
      <c r="AE564" s="763"/>
      <c r="AF564" s="763"/>
      <c r="AG564" s="765"/>
      <c r="AH564" s="284"/>
    </row>
    <row r="565" spans="2:34" ht="35.1" customHeight="1" x14ac:dyDescent="0.25">
      <c r="B565" s="281"/>
      <c r="C565" s="597"/>
      <c r="D565" s="603"/>
      <c r="E565" s="615"/>
      <c r="F565" s="617"/>
      <c r="G565" s="640"/>
      <c r="H565" s="517"/>
      <c r="I565" s="620"/>
      <c r="J565" s="562"/>
      <c r="K565" s="315" t="s">
        <v>243</v>
      </c>
      <c r="L565" s="366" t="s">
        <v>648</v>
      </c>
      <c r="M565" s="580"/>
      <c r="N565" s="580"/>
      <c r="O565" s="583"/>
      <c r="P565" s="309"/>
      <c r="T565" s="282"/>
      <c r="U565" s="767"/>
      <c r="V565" s="763"/>
      <c r="W565" s="763"/>
      <c r="X565" s="763"/>
      <c r="Y565" s="763"/>
      <c r="Z565" s="763"/>
      <c r="AA565" s="767"/>
      <c r="AB565" s="763"/>
      <c r="AC565" s="763"/>
      <c r="AD565" s="763"/>
      <c r="AE565" s="763"/>
      <c r="AF565" s="763"/>
      <c r="AG565" s="765"/>
      <c r="AH565" s="284"/>
    </row>
    <row r="566" spans="2:34" ht="35.1" customHeight="1" x14ac:dyDescent="0.25">
      <c r="B566" s="281"/>
      <c r="C566" s="597"/>
      <c r="D566" s="603"/>
      <c r="E566" s="615"/>
      <c r="F566" s="617"/>
      <c r="G566" s="638"/>
      <c r="H566" s="515" t="s">
        <v>1082</v>
      </c>
      <c r="I566" s="673" t="s">
        <v>77</v>
      </c>
      <c r="J566" s="560" t="s">
        <v>105</v>
      </c>
      <c r="K566" s="315" t="s">
        <v>215</v>
      </c>
      <c r="L566" s="366" t="s">
        <v>644</v>
      </c>
      <c r="M566" s="584" t="s">
        <v>147</v>
      </c>
      <c r="N566" s="585">
        <v>100</v>
      </c>
      <c r="O566" s="576"/>
      <c r="P566" s="309"/>
      <c r="T566" s="282"/>
      <c r="U566" s="766"/>
      <c r="V566" s="768"/>
      <c r="W566" s="768"/>
      <c r="X566" s="768"/>
      <c r="Y566" s="768"/>
      <c r="Z566" s="768"/>
      <c r="AA566" s="766">
        <f>IF($N$566="","",$N$566)</f>
        <v>100</v>
      </c>
      <c r="AB566" s="768"/>
      <c r="AC566" s="768"/>
      <c r="AD566" s="768"/>
      <c r="AE566" s="768"/>
      <c r="AF566" s="768"/>
      <c r="AG566" s="769"/>
      <c r="AH566" s="284"/>
    </row>
    <row r="567" spans="2:34" ht="35.1" customHeight="1" x14ac:dyDescent="0.25">
      <c r="B567" s="281"/>
      <c r="C567" s="597"/>
      <c r="D567" s="603"/>
      <c r="E567" s="615"/>
      <c r="F567" s="617"/>
      <c r="G567" s="639"/>
      <c r="H567" s="516"/>
      <c r="I567" s="619"/>
      <c r="J567" s="561"/>
      <c r="K567" s="315" t="s">
        <v>216</v>
      </c>
      <c r="L567" s="366" t="s">
        <v>645</v>
      </c>
      <c r="M567" s="573"/>
      <c r="N567" s="573"/>
      <c r="O567" s="577"/>
      <c r="P567" s="309"/>
      <c r="T567" s="282"/>
      <c r="U567" s="767"/>
      <c r="V567" s="763"/>
      <c r="W567" s="763"/>
      <c r="X567" s="763"/>
      <c r="Y567" s="763"/>
      <c r="Z567" s="763"/>
      <c r="AA567" s="767"/>
      <c r="AB567" s="763"/>
      <c r="AC567" s="763"/>
      <c r="AD567" s="763"/>
      <c r="AE567" s="763"/>
      <c r="AF567" s="763"/>
      <c r="AG567" s="765"/>
      <c r="AH567" s="284"/>
    </row>
    <row r="568" spans="2:34" ht="35.1" customHeight="1" x14ac:dyDescent="0.25">
      <c r="B568" s="281"/>
      <c r="C568" s="597"/>
      <c r="D568" s="603"/>
      <c r="E568" s="615"/>
      <c r="F568" s="617"/>
      <c r="G568" s="639"/>
      <c r="H568" s="516"/>
      <c r="I568" s="619"/>
      <c r="J568" s="561"/>
      <c r="K568" s="315" t="s">
        <v>217</v>
      </c>
      <c r="L568" s="366" t="s">
        <v>646</v>
      </c>
      <c r="M568" s="573"/>
      <c r="N568" s="573"/>
      <c r="O568" s="577"/>
      <c r="P568" s="309"/>
      <c r="T568" s="282"/>
      <c r="U568" s="767"/>
      <c r="V568" s="763"/>
      <c r="W568" s="763"/>
      <c r="X568" s="763"/>
      <c r="Y568" s="763"/>
      <c r="Z568" s="763"/>
      <c r="AA568" s="767"/>
      <c r="AB568" s="763"/>
      <c r="AC568" s="763"/>
      <c r="AD568" s="763"/>
      <c r="AE568" s="763"/>
      <c r="AF568" s="763"/>
      <c r="AG568" s="765"/>
      <c r="AH568" s="284"/>
    </row>
    <row r="569" spans="2:34" ht="35.1" customHeight="1" x14ac:dyDescent="0.25">
      <c r="B569" s="281"/>
      <c r="C569" s="597"/>
      <c r="D569" s="603"/>
      <c r="E569" s="615"/>
      <c r="F569" s="617"/>
      <c r="G569" s="639"/>
      <c r="H569" s="516"/>
      <c r="I569" s="619"/>
      <c r="J569" s="561"/>
      <c r="K569" s="315" t="s">
        <v>241</v>
      </c>
      <c r="L569" s="366" t="s">
        <v>647</v>
      </c>
      <c r="M569" s="573"/>
      <c r="N569" s="573"/>
      <c r="O569" s="577"/>
      <c r="P569" s="309"/>
      <c r="T569" s="282"/>
      <c r="U569" s="767"/>
      <c r="V569" s="763"/>
      <c r="W569" s="763"/>
      <c r="X569" s="763"/>
      <c r="Y569" s="763"/>
      <c r="Z569" s="763"/>
      <c r="AA569" s="767"/>
      <c r="AB569" s="763"/>
      <c r="AC569" s="763"/>
      <c r="AD569" s="763"/>
      <c r="AE569" s="763"/>
      <c r="AF569" s="763"/>
      <c r="AG569" s="765"/>
      <c r="AH569" s="284"/>
    </row>
    <row r="570" spans="2:34" ht="35.1" customHeight="1" x14ac:dyDescent="0.25">
      <c r="B570" s="281"/>
      <c r="C570" s="597"/>
      <c r="D570" s="603"/>
      <c r="E570" s="615"/>
      <c r="F570" s="617"/>
      <c r="G570" s="640"/>
      <c r="H570" s="517"/>
      <c r="I570" s="620"/>
      <c r="J570" s="562"/>
      <c r="K570" s="315" t="s">
        <v>243</v>
      </c>
      <c r="L570" s="366" t="s">
        <v>648</v>
      </c>
      <c r="M570" s="580"/>
      <c r="N570" s="580"/>
      <c r="O570" s="583"/>
      <c r="P570" s="309"/>
      <c r="T570" s="282"/>
      <c r="U570" s="767"/>
      <c r="V570" s="763"/>
      <c r="W570" s="763"/>
      <c r="X570" s="763"/>
      <c r="Y570" s="763"/>
      <c r="Z570" s="763"/>
      <c r="AA570" s="767"/>
      <c r="AB570" s="763"/>
      <c r="AC570" s="763"/>
      <c r="AD570" s="763"/>
      <c r="AE570" s="763"/>
      <c r="AF570" s="763"/>
      <c r="AG570" s="765"/>
      <c r="AH570" s="284"/>
    </row>
    <row r="571" spans="2:34" ht="35.1" customHeight="1" x14ac:dyDescent="0.25">
      <c r="B571" s="281"/>
      <c r="C571" s="597"/>
      <c r="D571" s="603"/>
      <c r="E571" s="615"/>
      <c r="F571" s="617"/>
      <c r="G571" s="638"/>
      <c r="H571" s="515" t="s">
        <v>1083</v>
      </c>
      <c r="I571" s="673" t="s">
        <v>78</v>
      </c>
      <c r="J571" s="560" t="s">
        <v>105</v>
      </c>
      <c r="K571" s="315" t="s">
        <v>215</v>
      </c>
      <c r="L571" s="366" t="s">
        <v>644</v>
      </c>
      <c r="M571" s="584" t="s">
        <v>147</v>
      </c>
      <c r="N571" s="585">
        <v>90</v>
      </c>
      <c r="O571" s="576"/>
      <c r="P571" s="309"/>
      <c r="T571" s="282"/>
      <c r="U571" s="766"/>
      <c r="V571" s="768"/>
      <c r="W571" s="768"/>
      <c r="X571" s="768"/>
      <c r="Y571" s="766">
        <f>IF($N$571="","",$N$571)</f>
        <v>90</v>
      </c>
      <c r="Z571" s="768"/>
      <c r="AA571" s="768"/>
      <c r="AB571" s="768"/>
      <c r="AC571" s="768"/>
      <c r="AD571" s="768"/>
      <c r="AE571" s="768"/>
      <c r="AF571" s="768"/>
      <c r="AG571" s="769"/>
      <c r="AH571" s="284"/>
    </row>
    <row r="572" spans="2:34" ht="35.1" customHeight="1" x14ac:dyDescent="0.25">
      <c r="B572" s="281"/>
      <c r="C572" s="597"/>
      <c r="D572" s="603"/>
      <c r="E572" s="615"/>
      <c r="F572" s="617"/>
      <c r="G572" s="639"/>
      <c r="H572" s="516"/>
      <c r="I572" s="619"/>
      <c r="J572" s="561"/>
      <c r="K572" s="315" t="s">
        <v>216</v>
      </c>
      <c r="L572" s="366" t="s">
        <v>645</v>
      </c>
      <c r="M572" s="573"/>
      <c r="N572" s="573"/>
      <c r="O572" s="577"/>
      <c r="P572" s="309"/>
      <c r="T572" s="282"/>
      <c r="U572" s="767"/>
      <c r="V572" s="763"/>
      <c r="W572" s="763"/>
      <c r="X572" s="763"/>
      <c r="Y572" s="767"/>
      <c r="Z572" s="763"/>
      <c r="AA572" s="763"/>
      <c r="AB572" s="763"/>
      <c r="AC572" s="763"/>
      <c r="AD572" s="763"/>
      <c r="AE572" s="763"/>
      <c r="AF572" s="763"/>
      <c r="AG572" s="765"/>
      <c r="AH572" s="284"/>
    </row>
    <row r="573" spans="2:34" ht="35.1" customHeight="1" x14ac:dyDescent="0.25">
      <c r="B573" s="281"/>
      <c r="C573" s="597"/>
      <c r="D573" s="603"/>
      <c r="E573" s="615"/>
      <c r="F573" s="617"/>
      <c r="G573" s="639"/>
      <c r="H573" s="516"/>
      <c r="I573" s="619"/>
      <c r="J573" s="561"/>
      <c r="K573" s="315" t="s">
        <v>217</v>
      </c>
      <c r="L573" s="366" t="s">
        <v>646</v>
      </c>
      <c r="M573" s="573"/>
      <c r="N573" s="573"/>
      <c r="O573" s="577"/>
      <c r="P573" s="309"/>
      <c r="T573" s="282"/>
      <c r="U573" s="767"/>
      <c r="V573" s="763"/>
      <c r="W573" s="763"/>
      <c r="X573" s="763"/>
      <c r="Y573" s="767"/>
      <c r="Z573" s="763"/>
      <c r="AA573" s="763"/>
      <c r="AB573" s="763"/>
      <c r="AC573" s="763"/>
      <c r="AD573" s="763"/>
      <c r="AE573" s="763"/>
      <c r="AF573" s="763"/>
      <c r="AG573" s="765"/>
      <c r="AH573" s="284"/>
    </row>
    <row r="574" spans="2:34" ht="35.1" customHeight="1" x14ac:dyDescent="0.25">
      <c r="B574" s="281"/>
      <c r="C574" s="597"/>
      <c r="D574" s="603"/>
      <c r="E574" s="615"/>
      <c r="F574" s="617"/>
      <c r="G574" s="639"/>
      <c r="H574" s="516"/>
      <c r="I574" s="619"/>
      <c r="J574" s="561"/>
      <c r="K574" s="315" t="s">
        <v>241</v>
      </c>
      <c r="L574" s="366" t="s">
        <v>647</v>
      </c>
      <c r="M574" s="573"/>
      <c r="N574" s="573"/>
      <c r="O574" s="577"/>
      <c r="P574" s="309"/>
      <c r="T574" s="282"/>
      <c r="U574" s="767"/>
      <c r="V574" s="763"/>
      <c r="W574" s="763"/>
      <c r="X574" s="763"/>
      <c r="Y574" s="767"/>
      <c r="Z574" s="763"/>
      <c r="AA574" s="763"/>
      <c r="AB574" s="763"/>
      <c r="AC574" s="763"/>
      <c r="AD574" s="763"/>
      <c r="AE574" s="763"/>
      <c r="AF574" s="763"/>
      <c r="AG574" s="765"/>
      <c r="AH574" s="284"/>
    </row>
    <row r="575" spans="2:34" ht="35.1" customHeight="1" x14ac:dyDescent="0.25">
      <c r="B575" s="281"/>
      <c r="C575" s="597"/>
      <c r="D575" s="603"/>
      <c r="E575" s="615"/>
      <c r="F575" s="617"/>
      <c r="G575" s="640"/>
      <c r="H575" s="517"/>
      <c r="I575" s="620"/>
      <c r="J575" s="562"/>
      <c r="K575" s="315" t="s">
        <v>243</v>
      </c>
      <c r="L575" s="366" t="s">
        <v>648</v>
      </c>
      <c r="M575" s="580"/>
      <c r="N575" s="580"/>
      <c r="O575" s="583"/>
      <c r="P575" s="309"/>
      <c r="T575" s="282"/>
      <c r="U575" s="767"/>
      <c r="V575" s="763"/>
      <c r="W575" s="763"/>
      <c r="X575" s="763"/>
      <c r="Y575" s="767"/>
      <c r="Z575" s="763"/>
      <c r="AA575" s="763"/>
      <c r="AB575" s="763"/>
      <c r="AC575" s="763"/>
      <c r="AD575" s="763"/>
      <c r="AE575" s="763"/>
      <c r="AF575" s="763"/>
      <c r="AG575" s="765"/>
      <c r="AH575" s="284"/>
    </row>
    <row r="576" spans="2:34" ht="35.1" customHeight="1" x14ac:dyDescent="0.25">
      <c r="B576" s="281"/>
      <c r="C576" s="597"/>
      <c r="D576" s="603"/>
      <c r="E576" s="615"/>
      <c r="F576" s="617"/>
      <c r="G576" s="638"/>
      <c r="H576" s="515" t="s">
        <v>1084</v>
      </c>
      <c r="I576" s="673" t="s">
        <v>79</v>
      </c>
      <c r="J576" s="560" t="s">
        <v>105</v>
      </c>
      <c r="K576" s="315" t="s">
        <v>215</v>
      </c>
      <c r="L576" s="366" t="s">
        <v>644</v>
      </c>
      <c r="M576" s="584" t="s">
        <v>147</v>
      </c>
      <c r="N576" s="585">
        <v>90</v>
      </c>
      <c r="O576" s="576"/>
      <c r="P576" s="309"/>
      <c r="T576" s="282"/>
      <c r="U576" s="766"/>
      <c r="V576" s="768"/>
      <c r="W576" s="768"/>
      <c r="X576" s="768"/>
      <c r="Y576" s="768"/>
      <c r="Z576" s="768"/>
      <c r="AA576" s="768"/>
      <c r="AB576" s="768"/>
      <c r="AC576" s="768"/>
      <c r="AD576" s="768"/>
      <c r="AE576" s="766">
        <f>IF($N$576="","",$N$576)</f>
        <v>90</v>
      </c>
      <c r="AF576" s="768"/>
      <c r="AG576" s="769"/>
      <c r="AH576" s="284"/>
    </row>
    <row r="577" spans="2:34" ht="35.1" customHeight="1" x14ac:dyDescent="0.25">
      <c r="B577" s="281"/>
      <c r="C577" s="597"/>
      <c r="D577" s="603"/>
      <c r="E577" s="615"/>
      <c r="F577" s="617"/>
      <c r="G577" s="639"/>
      <c r="H577" s="516"/>
      <c r="I577" s="619"/>
      <c r="J577" s="561"/>
      <c r="K577" s="315" t="s">
        <v>216</v>
      </c>
      <c r="L577" s="366" t="s">
        <v>645</v>
      </c>
      <c r="M577" s="573"/>
      <c r="N577" s="573"/>
      <c r="O577" s="577"/>
      <c r="P577" s="309"/>
      <c r="T577" s="282"/>
      <c r="U577" s="767"/>
      <c r="V577" s="763"/>
      <c r="W577" s="763"/>
      <c r="X577" s="763"/>
      <c r="Y577" s="763"/>
      <c r="Z577" s="763"/>
      <c r="AA577" s="763"/>
      <c r="AB577" s="763"/>
      <c r="AC577" s="763"/>
      <c r="AD577" s="763"/>
      <c r="AE577" s="767"/>
      <c r="AF577" s="763"/>
      <c r="AG577" s="765"/>
      <c r="AH577" s="284"/>
    </row>
    <row r="578" spans="2:34" ht="35.1" customHeight="1" x14ac:dyDescent="0.25">
      <c r="B578" s="281"/>
      <c r="C578" s="597"/>
      <c r="D578" s="603"/>
      <c r="E578" s="615"/>
      <c r="F578" s="617"/>
      <c r="G578" s="639"/>
      <c r="H578" s="516"/>
      <c r="I578" s="619"/>
      <c r="J578" s="561"/>
      <c r="K578" s="315" t="s">
        <v>217</v>
      </c>
      <c r="L578" s="366" t="s">
        <v>646</v>
      </c>
      <c r="M578" s="573"/>
      <c r="N578" s="573"/>
      <c r="O578" s="577"/>
      <c r="P578" s="309"/>
      <c r="T578" s="282"/>
      <c r="U578" s="767"/>
      <c r="V578" s="763"/>
      <c r="W578" s="763"/>
      <c r="X578" s="763"/>
      <c r="Y578" s="763"/>
      <c r="Z578" s="763"/>
      <c r="AA578" s="763"/>
      <c r="AB578" s="763"/>
      <c r="AC578" s="763"/>
      <c r="AD578" s="763"/>
      <c r="AE578" s="767"/>
      <c r="AF578" s="763"/>
      <c r="AG578" s="765"/>
      <c r="AH578" s="284"/>
    </row>
    <row r="579" spans="2:34" ht="35.1" customHeight="1" x14ac:dyDescent="0.25">
      <c r="B579" s="281"/>
      <c r="C579" s="597"/>
      <c r="D579" s="603"/>
      <c r="E579" s="615"/>
      <c r="F579" s="617"/>
      <c r="G579" s="639"/>
      <c r="H579" s="516"/>
      <c r="I579" s="619"/>
      <c r="J579" s="561"/>
      <c r="K579" s="315" t="s">
        <v>241</v>
      </c>
      <c r="L579" s="366" t="s">
        <v>647</v>
      </c>
      <c r="M579" s="573"/>
      <c r="N579" s="573"/>
      <c r="O579" s="577"/>
      <c r="P579" s="309"/>
      <c r="T579" s="282"/>
      <c r="U579" s="767"/>
      <c r="V579" s="763"/>
      <c r="W579" s="763"/>
      <c r="X579" s="763"/>
      <c r="Y579" s="763"/>
      <c r="Z579" s="763"/>
      <c r="AA579" s="763"/>
      <c r="AB579" s="763"/>
      <c r="AC579" s="763"/>
      <c r="AD579" s="763"/>
      <c r="AE579" s="767"/>
      <c r="AF579" s="763"/>
      <c r="AG579" s="765"/>
      <c r="AH579" s="284"/>
    </row>
    <row r="580" spans="2:34" ht="35.1" customHeight="1" x14ac:dyDescent="0.25">
      <c r="B580" s="281"/>
      <c r="C580" s="597"/>
      <c r="D580" s="603"/>
      <c r="E580" s="615"/>
      <c r="F580" s="617"/>
      <c r="G580" s="640"/>
      <c r="H580" s="517"/>
      <c r="I580" s="620"/>
      <c r="J580" s="562"/>
      <c r="K580" s="315" t="s">
        <v>243</v>
      </c>
      <c r="L580" s="366" t="s">
        <v>648</v>
      </c>
      <c r="M580" s="580"/>
      <c r="N580" s="580"/>
      <c r="O580" s="583"/>
      <c r="P580" s="309"/>
      <c r="T580" s="282"/>
      <c r="U580" s="767"/>
      <c r="V580" s="763"/>
      <c r="W580" s="763"/>
      <c r="X580" s="763"/>
      <c r="Y580" s="763"/>
      <c r="Z580" s="763"/>
      <c r="AA580" s="763"/>
      <c r="AB580" s="763"/>
      <c r="AC580" s="763"/>
      <c r="AD580" s="763"/>
      <c r="AE580" s="767"/>
      <c r="AF580" s="763"/>
      <c r="AG580" s="765"/>
      <c r="AH580" s="284"/>
    </row>
    <row r="581" spans="2:34" ht="35.1" customHeight="1" x14ac:dyDescent="0.25">
      <c r="B581" s="281"/>
      <c r="C581" s="597"/>
      <c r="D581" s="603"/>
      <c r="E581" s="615"/>
      <c r="F581" s="617"/>
      <c r="G581" s="638"/>
      <c r="H581" s="515" t="s">
        <v>1085</v>
      </c>
      <c r="I581" s="673" t="s">
        <v>80</v>
      </c>
      <c r="J581" s="560" t="s">
        <v>105</v>
      </c>
      <c r="K581" s="315" t="s">
        <v>215</v>
      </c>
      <c r="L581" s="366" t="s">
        <v>644</v>
      </c>
      <c r="M581" s="584" t="s">
        <v>147</v>
      </c>
      <c r="N581" s="585">
        <v>100</v>
      </c>
      <c r="O581" s="576"/>
      <c r="P581" s="309"/>
      <c r="T581" s="282"/>
      <c r="U581" s="766">
        <f>IF($N$581="","",$N$581)</f>
        <v>100</v>
      </c>
      <c r="V581" s="768"/>
      <c r="W581" s="768"/>
      <c r="X581" s="768"/>
      <c r="Y581" s="768"/>
      <c r="Z581" s="768"/>
      <c r="AA581" s="768"/>
      <c r="AB581" s="768"/>
      <c r="AC581" s="768"/>
      <c r="AD581" s="768"/>
      <c r="AE581" s="768"/>
      <c r="AF581" s="768"/>
      <c r="AG581" s="769"/>
      <c r="AH581" s="284"/>
    </row>
    <row r="582" spans="2:34" ht="35.1" customHeight="1" x14ac:dyDescent="0.25">
      <c r="B582" s="281"/>
      <c r="C582" s="597"/>
      <c r="D582" s="603"/>
      <c r="E582" s="615"/>
      <c r="F582" s="617"/>
      <c r="G582" s="639"/>
      <c r="H582" s="516"/>
      <c r="I582" s="619"/>
      <c r="J582" s="561"/>
      <c r="K582" s="315" t="s">
        <v>216</v>
      </c>
      <c r="L582" s="366" t="s">
        <v>645</v>
      </c>
      <c r="M582" s="573"/>
      <c r="N582" s="573"/>
      <c r="O582" s="577"/>
      <c r="P582" s="309"/>
      <c r="T582" s="282"/>
      <c r="U582" s="767"/>
      <c r="V582" s="763"/>
      <c r="W582" s="763"/>
      <c r="X582" s="763"/>
      <c r="Y582" s="763"/>
      <c r="Z582" s="763"/>
      <c r="AA582" s="763"/>
      <c r="AB582" s="763"/>
      <c r="AC582" s="763"/>
      <c r="AD582" s="763"/>
      <c r="AE582" s="763"/>
      <c r="AF582" s="763"/>
      <c r="AG582" s="765"/>
      <c r="AH582" s="284"/>
    </row>
    <row r="583" spans="2:34" ht="35.1" customHeight="1" x14ac:dyDescent="0.25">
      <c r="B583" s="281"/>
      <c r="C583" s="597"/>
      <c r="D583" s="603"/>
      <c r="E583" s="615"/>
      <c r="F583" s="617"/>
      <c r="G583" s="639"/>
      <c r="H583" s="516"/>
      <c r="I583" s="619"/>
      <c r="J583" s="561"/>
      <c r="K583" s="315" t="s">
        <v>217</v>
      </c>
      <c r="L583" s="366" t="s">
        <v>646</v>
      </c>
      <c r="M583" s="573"/>
      <c r="N583" s="573"/>
      <c r="O583" s="577"/>
      <c r="P583" s="309"/>
      <c r="T583" s="282"/>
      <c r="U583" s="767"/>
      <c r="V583" s="763"/>
      <c r="W583" s="763"/>
      <c r="X583" s="763"/>
      <c r="Y583" s="763"/>
      <c r="Z583" s="763"/>
      <c r="AA583" s="763"/>
      <c r="AB583" s="763"/>
      <c r="AC583" s="763"/>
      <c r="AD583" s="763"/>
      <c r="AE583" s="763"/>
      <c r="AF583" s="763"/>
      <c r="AG583" s="765"/>
      <c r="AH583" s="284"/>
    </row>
    <row r="584" spans="2:34" ht="35.1" customHeight="1" x14ac:dyDescent="0.25">
      <c r="B584" s="281"/>
      <c r="C584" s="597"/>
      <c r="D584" s="603"/>
      <c r="E584" s="615"/>
      <c r="F584" s="617"/>
      <c r="G584" s="639"/>
      <c r="H584" s="516"/>
      <c r="I584" s="619"/>
      <c r="J584" s="561"/>
      <c r="K584" s="315" t="s">
        <v>241</v>
      </c>
      <c r="L584" s="366" t="s">
        <v>647</v>
      </c>
      <c r="M584" s="573"/>
      <c r="N584" s="573"/>
      <c r="O584" s="577"/>
      <c r="P584" s="309"/>
      <c r="T584" s="282"/>
      <c r="U584" s="767"/>
      <c r="V584" s="763"/>
      <c r="W584" s="763"/>
      <c r="X584" s="763"/>
      <c r="Y584" s="763"/>
      <c r="Z584" s="763"/>
      <c r="AA584" s="763"/>
      <c r="AB584" s="763"/>
      <c r="AC584" s="763"/>
      <c r="AD584" s="763"/>
      <c r="AE584" s="763"/>
      <c r="AF584" s="763"/>
      <c r="AG584" s="765"/>
      <c r="AH584" s="284"/>
    </row>
    <row r="585" spans="2:34" ht="35.1" customHeight="1" x14ac:dyDescent="0.25">
      <c r="B585" s="281"/>
      <c r="C585" s="597"/>
      <c r="D585" s="603"/>
      <c r="E585" s="615"/>
      <c r="F585" s="617"/>
      <c r="G585" s="640"/>
      <c r="H585" s="517"/>
      <c r="I585" s="620"/>
      <c r="J585" s="562"/>
      <c r="K585" s="315" t="s">
        <v>243</v>
      </c>
      <c r="L585" s="366" t="s">
        <v>648</v>
      </c>
      <c r="M585" s="580"/>
      <c r="N585" s="580"/>
      <c r="O585" s="583"/>
      <c r="P585" s="309"/>
      <c r="T585" s="282"/>
      <c r="U585" s="767"/>
      <c r="V585" s="763"/>
      <c r="W585" s="763"/>
      <c r="X585" s="763"/>
      <c r="Y585" s="763"/>
      <c r="Z585" s="763"/>
      <c r="AA585" s="763"/>
      <c r="AB585" s="763"/>
      <c r="AC585" s="763"/>
      <c r="AD585" s="763"/>
      <c r="AE585" s="763"/>
      <c r="AF585" s="763"/>
      <c r="AG585" s="765"/>
      <c r="AH585" s="284"/>
    </row>
    <row r="586" spans="2:34" ht="39.75" customHeight="1" x14ac:dyDescent="0.25">
      <c r="B586" s="281"/>
      <c r="C586" s="597"/>
      <c r="D586" s="603"/>
      <c r="E586" s="615"/>
      <c r="F586" s="617"/>
      <c r="G586" s="621">
        <v>52</v>
      </c>
      <c r="H586" s="529" t="s">
        <v>177</v>
      </c>
      <c r="I586" s="530"/>
      <c r="J586" s="560" t="s">
        <v>178</v>
      </c>
      <c r="K586" s="315" t="s">
        <v>215</v>
      </c>
      <c r="L586" s="343" t="s">
        <v>649</v>
      </c>
      <c r="M586" s="584" t="s">
        <v>146</v>
      </c>
      <c r="N586" s="585">
        <v>100</v>
      </c>
      <c r="O586" s="576"/>
      <c r="P586" s="309"/>
      <c r="T586" s="282"/>
      <c r="U586" s="766"/>
      <c r="V586" s="768"/>
      <c r="W586" s="766">
        <f>IF($N$586="","",$N$586)</f>
        <v>100</v>
      </c>
      <c r="X586" s="768"/>
      <c r="Y586" s="768"/>
      <c r="Z586" s="768"/>
      <c r="AA586" s="766">
        <f>IF($N$586="","",$N$586)</f>
        <v>100</v>
      </c>
      <c r="AB586" s="768"/>
      <c r="AC586" s="768"/>
      <c r="AD586" s="768"/>
      <c r="AE586" s="768"/>
      <c r="AF586" s="766">
        <f>IF($N$586="","",$N$586)</f>
        <v>100</v>
      </c>
      <c r="AG586" s="769"/>
      <c r="AH586" s="284"/>
    </row>
    <row r="587" spans="2:34" ht="39.75" customHeight="1" x14ac:dyDescent="0.25">
      <c r="B587" s="281"/>
      <c r="C587" s="597"/>
      <c r="D587" s="603"/>
      <c r="E587" s="573"/>
      <c r="F587" s="612"/>
      <c r="G587" s="516"/>
      <c r="H587" s="520"/>
      <c r="I587" s="531"/>
      <c r="J587" s="561"/>
      <c r="K587" s="315" t="s">
        <v>216</v>
      </c>
      <c r="L587" s="342" t="s">
        <v>650</v>
      </c>
      <c r="M587" s="573"/>
      <c r="N587" s="573"/>
      <c r="O587" s="577"/>
      <c r="P587" s="309"/>
      <c r="T587" s="282"/>
      <c r="U587" s="767"/>
      <c r="V587" s="763"/>
      <c r="W587" s="767"/>
      <c r="X587" s="763"/>
      <c r="Y587" s="763"/>
      <c r="Z587" s="763"/>
      <c r="AA587" s="767"/>
      <c r="AB587" s="763"/>
      <c r="AC587" s="763"/>
      <c r="AD587" s="763"/>
      <c r="AE587" s="763"/>
      <c r="AF587" s="767"/>
      <c r="AG587" s="765"/>
      <c r="AH587" s="284"/>
    </row>
    <row r="588" spans="2:34" ht="39.75" customHeight="1" x14ac:dyDescent="0.25">
      <c r="B588" s="281"/>
      <c r="C588" s="597"/>
      <c r="D588" s="603"/>
      <c r="E588" s="573"/>
      <c r="F588" s="612"/>
      <c r="G588" s="516"/>
      <c r="H588" s="520"/>
      <c r="I588" s="531"/>
      <c r="J588" s="561"/>
      <c r="K588" s="315" t="s">
        <v>217</v>
      </c>
      <c r="L588" s="342" t="s">
        <v>651</v>
      </c>
      <c r="M588" s="573"/>
      <c r="N588" s="573"/>
      <c r="O588" s="577"/>
      <c r="P588" s="309"/>
      <c r="T588" s="282"/>
      <c r="U588" s="767"/>
      <c r="V588" s="763"/>
      <c r="W588" s="767"/>
      <c r="X588" s="763"/>
      <c r="Y588" s="763"/>
      <c r="Z588" s="763"/>
      <c r="AA588" s="767"/>
      <c r="AB588" s="763"/>
      <c r="AC588" s="763"/>
      <c r="AD588" s="763"/>
      <c r="AE588" s="763"/>
      <c r="AF588" s="767"/>
      <c r="AG588" s="765"/>
      <c r="AH588" s="284"/>
    </row>
    <row r="589" spans="2:34" ht="39.75" customHeight="1" x14ac:dyDescent="0.25">
      <c r="B589" s="281"/>
      <c r="C589" s="597"/>
      <c r="D589" s="603"/>
      <c r="E589" s="573"/>
      <c r="F589" s="612"/>
      <c r="G589" s="516"/>
      <c r="H589" s="520"/>
      <c r="I589" s="531"/>
      <c r="J589" s="561"/>
      <c r="K589" s="315" t="s">
        <v>241</v>
      </c>
      <c r="L589" s="342" t="s">
        <v>652</v>
      </c>
      <c r="M589" s="573"/>
      <c r="N589" s="573"/>
      <c r="O589" s="577"/>
      <c r="P589" s="309"/>
      <c r="T589" s="282"/>
      <c r="U589" s="767"/>
      <c r="V589" s="763"/>
      <c r="W589" s="767"/>
      <c r="X589" s="763"/>
      <c r="Y589" s="763"/>
      <c r="Z589" s="763"/>
      <c r="AA589" s="767"/>
      <c r="AB589" s="763"/>
      <c r="AC589" s="763"/>
      <c r="AD589" s="763"/>
      <c r="AE589" s="763"/>
      <c r="AF589" s="767"/>
      <c r="AG589" s="765"/>
      <c r="AH589" s="284"/>
    </row>
    <row r="590" spans="2:34" ht="39.75" customHeight="1" x14ac:dyDescent="0.25">
      <c r="B590" s="281"/>
      <c r="C590" s="597"/>
      <c r="D590" s="603"/>
      <c r="E590" s="573"/>
      <c r="F590" s="612"/>
      <c r="G590" s="516"/>
      <c r="H590" s="527"/>
      <c r="I590" s="534"/>
      <c r="J590" s="561"/>
      <c r="K590" s="329" t="s">
        <v>243</v>
      </c>
      <c r="L590" s="349" t="s">
        <v>653</v>
      </c>
      <c r="M590" s="573"/>
      <c r="N590" s="573"/>
      <c r="O590" s="577"/>
      <c r="P590" s="309"/>
      <c r="T590" s="282"/>
      <c r="U590" s="767"/>
      <c r="V590" s="763"/>
      <c r="W590" s="767"/>
      <c r="X590" s="763"/>
      <c r="Y590" s="763"/>
      <c r="Z590" s="763"/>
      <c r="AA590" s="767"/>
      <c r="AB590" s="763"/>
      <c r="AC590" s="763"/>
      <c r="AD590" s="763"/>
      <c r="AE590" s="763"/>
      <c r="AF590" s="767"/>
      <c r="AG590" s="765"/>
      <c r="AH590" s="284"/>
    </row>
    <row r="591" spans="2:34" ht="39.75" customHeight="1" x14ac:dyDescent="0.25">
      <c r="B591" s="281"/>
      <c r="C591" s="597"/>
      <c r="D591" s="603"/>
      <c r="E591" s="573"/>
      <c r="F591" s="612"/>
      <c r="G591" s="621">
        <v>53</v>
      </c>
      <c r="H591" s="529" t="s">
        <v>960</v>
      </c>
      <c r="I591" s="530"/>
      <c r="J591" s="560" t="s">
        <v>961</v>
      </c>
      <c r="K591" s="315" t="s">
        <v>215</v>
      </c>
      <c r="L591" s="349" t="s">
        <v>962</v>
      </c>
      <c r="M591" s="584" t="s">
        <v>146</v>
      </c>
      <c r="N591" s="585">
        <v>100</v>
      </c>
      <c r="O591" s="576"/>
      <c r="P591" s="309"/>
      <c r="T591" s="282"/>
      <c r="U591" s="766"/>
      <c r="V591" s="768"/>
      <c r="W591" s="766">
        <f>IF($N$591="","",$N$591)</f>
        <v>100</v>
      </c>
      <c r="X591" s="766">
        <f>IF($N$591="","",$N$591)</f>
        <v>100</v>
      </c>
      <c r="Y591" s="768"/>
      <c r="Z591" s="766">
        <f>IF($N$591="","",$N$591)</f>
        <v>100</v>
      </c>
      <c r="AA591" s="766"/>
      <c r="AB591" s="768"/>
      <c r="AC591" s="768"/>
      <c r="AD591" s="768"/>
      <c r="AE591" s="768"/>
      <c r="AF591" s="766"/>
      <c r="AG591" s="769"/>
      <c r="AH591" s="284"/>
    </row>
    <row r="592" spans="2:34" ht="39.75" customHeight="1" x14ac:dyDescent="0.25">
      <c r="B592" s="281"/>
      <c r="C592" s="597"/>
      <c r="D592" s="603"/>
      <c r="E592" s="573"/>
      <c r="F592" s="612"/>
      <c r="G592" s="516"/>
      <c r="H592" s="520"/>
      <c r="I592" s="531"/>
      <c r="J592" s="561"/>
      <c r="K592" s="315" t="s">
        <v>216</v>
      </c>
      <c r="L592" s="342" t="s">
        <v>963</v>
      </c>
      <c r="M592" s="573"/>
      <c r="N592" s="573"/>
      <c r="O592" s="577"/>
      <c r="P592" s="309"/>
      <c r="T592" s="282"/>
      <c r="U592" s="767"/>
      <c r="V592" s="763"/>
      <c r="W592" s="767"/>
      <c r="X592" s="767"/>
      <c r="Y592" s="763"/>
      <c r="Z592" s="767"/>
      <c r="AA592" s="767"/>
      <c r="AB592" s="763"/>
      <c r="AC592" s="763"/>
      <c r="AD592" s="763"/>
      <c r="AE592" s="763"/>
      <c r="AF592" s="767"/>
      <c r="AG592" s="765"/>
      <c r="AH592" s="284"/>
    </row>
    <row r="593" spans="2:34" ht="39.75" customHeight="1" x14ac:dyDescent="0.25">
      <c r="B593" s="281"/>
      <c r="C593" s="597"/>
      <c r="D593" s="603"/>
      <c r="E593" s="573"/>
      <c r="F593" s="612"/>
      <c r="G593" s="516"/>
      <c r="H593" s="520"/>
      <c r="I593" s="531"/>
      <c r="J593" s="561"/>
      <c r="K593" s="315" t="s">
        <v>217</v>
      </c>
      <c r="L593" s="342" t="s">
        <v>964</v>
      </c>
      <c r="M593" s="573"/>
      <c r="N593" s="573"/>
      <c r="O593" s="577"/>
      <c r="P593" s="309"/>
      <c r="T593" s="282"/>
      <c r="U593" s="767"/>
      <c r="V593" s="763"/>
      <c r="W593" s="767"/>
      <c r="X593" s="767"/>
      <c r="Y593" s="763"/>
      <c r="Z593" s="767"/>
      <c r="AA593" s="767"/>
      <c r="AB593" s="763"/>
      <c r="AC593" s="763"/>
      <c r="AD593" s="763"/>
      <c r="AE593" s="763"/>
      <c r="AF593" s="767"/>
      <c r="AG593" s="765"/>
      <c r="AH593" s="284"/>
    </row>
    <row r="594" spans="2:34" ht="54" customHeight="1" x14ac:dyDescent="0.25">
      <c r="B594" s="281"/>
      <c r="C594" s="597"/>
      <c r="D594" s="603"/>
      <c r="E594" s="573"/>
      <c r="F594" s="612"/>
      <c r="G594" s="516"/>
      <c r="H594" s="520"/>
      <c r="I594" s="531"/>
      <c r="J594" s="561"/>
      <c r="K594" s="315" t="s">
        <v>241</v>
      </c>
      <c r="L594" s="342" t="s">
        <v>965</v>
      </c>
      <c r="M594" s="573"/>
      <c r="N594" s="573"/>
      <c r="O594" s="577"/>
      <c r="P594" s="309"/>
      <c r="T594" s="282"/>
      <c r="U594" s="767"/>
      <c r="V594" s="763"/>
      <c r="W594" s="767"/>
      <c r="X594" s="767"/>
      <c r="Y594" s="763"/>
      <c r="Z594" s="767"/>
      <c r="AA594" s="767"/>
      <c r="AB594" s="763"/>
      <c r="AC594" s="763"/>
      <c r="AD594" s="763"/>
      <c r="AE594" s="763"/>
      <c r="AF594" s="767"/>
      <c r="AG594" s="765"/>
      <c r="AH594" s="284"/>
    </row>
    <row r="595" spans="2:34" ht="51.75" customHeight="1" x14ac:dyDescent="0.25">
      <c r="B595" s="281"/>
      <c r="C595" s="597"/>
      <c r="D595" s="603"/>
      <c r="E595" s="574"/>
      <c r="F595" s="613"/>
      <c r="G595" s="593"/>
      <c r="H595" s="523"/>
      <c r="I595" s="532"/>
      <c r="J595" s="595"/>
      <c r="K595" s="329" t="s">
        <v>243</v>
      </c>
      <c r="L595" s="349" t="s">
        <v>966</v>
      </c>
      <c r="M595" s="573"/>
      <c r="N595" s="573"/>
      <c r="O595" s="577"/>
      <c r="P595" s="309"/>
      <c r="T595" s="282"/>
      <c r="U595" s="767"/>
      <c r="V595" s="763"/>
      <c r="W595" s="767"/>
      <c r="X595" s="767"/>
      <c r="Y595" s="763"/>
      <c r="Z595" s="767"/>
      <c r="AA595" s="767"/>
      <c r="AB595" s="763"/>
      <c r="AC595" s="763"/>
      <c r="AD595" s="763"/>
      <c r="AE595" s="763"/>
      <c r="AF595" s="767"/>
      <c r="AG595" s="765"/>
      <c r="AH595" s="284"/>
    </row>
    <row r="596" spans="2:34" ht="39.75" customHeight="1" x14ac:dyDescent="0.25">
      <c r="B596" s="281"/>
      <c r="C596" s="597"/>
      <c r="D596" s="603"/>
      <c r="E596" s="615" t="s">
        <v>174</v>
      </c>
      <c r="F596" s="616">
        <f>IF(SUM(N596)=0,"",AVERAGE(N596))</f>
        <v>100</v>
      </c>
      <c r="G596" s="630">
        <v>54</v>
      </c>
      <c r="H596" s="518" t="s">
        <v>175</v>
      </c>
      <c r="I596" s="531"/>
      <c r="J596" s="635" t="s">
        <v>176</v>
      </c>
      <c r="K596" s="331" t="s">
        <v>215</v>
      </c>
      <c r="L596" s="351" t="s">
        <v>654</v>
      </c>
      <c r="M596" s="579" t="s">
        <v>147</v>
      </c>
      <c r="N596" s="581">
        <v>100</v>
      </c>
      <c r="O596" s="637"/>
      <c r="P596" s="309"/>
      <c r="T596" s="282"/>
      <c r="U596" s="766"/>
      <c r="V596" s="768"/>
      <c r="W596" s="766">
        <f>IF($N$596="","",$N$596)</f>
        <v>100</v>
      </c>
      <c r="X596" s="766">
        <f t="shared" ref="X596:AA596" si="8">IF($N$596="","",$N$596)</f>
        <v>100</v>
      </c>
      <c r="Y596" s="766">
        <f t="shared" si="8"/>
        <v>100</v>
      </c>
      <c r="Z596" s="766">
        <f t="shared" si="8"/>
        <v>100</v>
      </c>
      <c r="AA596" s="766">
        <f t="shared" si="8"/>
        <v>100</v>
      </c>
      <c r="AB596" s="768"/>
      <c r="AC596" s="768"/>
      <c r="AD596" s="768"/>
      <c r="AE596" s="768"/>
      <c r="AF596" s="766">
        <f>IF($N$596="","",$N$596)</f>
        <v>100</v>
      </c>
      <c r="AG596" s="769"/>
      <c r="AH596" s="284"/>
    </row>
    <row r="597" spans="2:34" ht="39.75" customHeight="1" x14ac:dyDescent="0.25">
      <c r="B597" s="281"/>
      <c r="C597" s="597"/>
      <c r="D597" s="603"/>
      <c r="E597" s="573"/>
      <c r="F597" s="612"/>
      <c r="G597" s="516"/>
      <c r="H597" s="520"/>
      <c r="I597" s="531"/>
      <c r="J597" s="561"/>
      <c r="K597" s="315" t="s">
        <v>216</v>
      </c>
      <c r="L597" s="342" t="s">
        <v>655</v>
      </c>
      <c r="M597" s="573"/>
      <c r="N597" s="573"/>
      <c r="O597" s="577"/>
      <c r="P597" s="309"/>
      <c r="T597" s="282"/>
      <c r="U597" s="767"/>
      <c r="V597" s="763"/>
      <c r="W597" s="767"/>
      <c r="X597" s="767"/>
      <c r="Y597" s="767"/>
      <c r="Z597" s="767"/>
      <c r="AA597" s="767"/>
      <c r="AB597" s="763"/>
      <c r="AC597" s="763"/>
      <c r="AD597" s="763"/>
      <c r="AE597" s="763"/>
      <c r="AF597" s="767"/>
      <c r="AG597" s="765"/>
      <c r="AH597" s="284"/>
    </row>
    <row r="598" spans="2:34" ht="39.75" customHeight="1" x14ac:dyDescent="0.25">
      <c r="B598" s="281"/>
      <c r="C598" s="597"/>
      <c r="D598" s="603"/>
      <c r="E598" s="573"/>
      <c r="F598" s="612"/>
      <c r="G598" s="516"/>
      <c r="H598" s="520"/>
      <c r="I598" s="531"/>
      <c r="J598" s="561"/>
      <c r="K598" s="315" t="s">
        <v>217</v>
      </c>
      <c r="L598" s="342" t="s">
        <v>656</v>
      </c>
      <c r="M598" s="573"/>
      <c r="N598" s="573"/>
      <c r="O598" s="577"/>
      <c r="P598" s="309"/>
      <c r="T598" s="282"/>
      <c r="U598" s="767"/>
      <c r="V598" s="763"/>
      <c r="W598" s="767"/>
      <c r="X598" s="767"/>
      <c r="Y598" s="767"/>
      <c r="Z598" s="767"/>
      <c r="AA598" s="767"/>
      <c r="AB598" s="763"/>
      <c r="AC598" s="763"/>
      <c r="AD598" s="763"/>
      <c r="AE598" s="763"/>
      <c r="AF598" s="767"/>
      <c r="AG598" s="765"/>
      <c r="AH598" s="284"/>
    </row>
    <row r="599" spans="2:34" ht="39.75" customHeight="1" x14ac:dyDescent="0.25">
      <c r="B599" s="281"/>
      <c r="C599" s="597"/>
      <c r="D599" s="603"/>
      <c r="E599" s="573"/>
      <c r="F599" s="612"/>
      <c r="G599" s="516"/>
      <c r="H599" s="520"/>
      <c r="I599" s="531"/>
      <c r="J599" s="561"/>
      <c r="K599" s="315" t="s">
        <v>241</v>
      </c>
      <c r="L599" s="342" t="s">
        <v>657</v>
      </c>
      <c r="M599" s="573"/>
      <c r="N599" s="573"/>
      <c r="O599" s="577"/>
      <c r="P599" s="309"/>
      <c r="T599" s="282"/>
      <c r="U599" s="767"/>
      <c r="V599" s="763"/>
      <c r="W599" s="767"/>
      <c r="X599" s="767"/>
      <c r="Y599" s="767"/>
      <c r="Z599" s="767"/>
      <c r="AA599" s="767"/>
      <c r="AB599" s="763"/>
      <c r="AC599" s="763"/>
      <c r="AD599" s="763"/>
      <c r="AE599" s="763"/>
      <c r="AF599" s="767"/>
      <c r="AG599" s="765"/>
      <c r="AH599" s="284"/>
    </row>
    <row r="600" spans="2:34" ht="39.75" customHeight="1" x14ac:dyDescent="0.25">
      <c r="B600" s="281"/>
      <c r="C600" s="597"/>
      <c r="D600" s="603"/>
      <c r="E600" s="573"/>
      <c r="F600" s="612"/>
      <c r="G600" s="516"/>
      <c r="H600" s="520"/>
      <c r="I600" s="531"/>
      <c r="J600" s="561"/>
      <c r="K600" s="319" t="s">
        <v>243</v>
      </c>
      <c r="L600" s="345" t="s">
        <v>658</v>
      </c>
      <c r="M600" s="574"/>
      <c r="N600" s="574"/>
      <c r="O600" s="578"/>
      <c r="P600" s="309"/>
      <c r="T600" s="282"/>
      <c r="U600" s="767"/>
      <c r="V600" s="763"/>
      <c r="W600" s="767"/>
      <c r="X600" s="767"/>
      <c r="Y600" s="767"/>
      <c r="Z600" s="767"/>
      <c r="AA600" s="767"/>
      <c r="AB600" s="763"/>
      <c r="AC600" s="763"/>
      <c r="AD600" s="763"/>
      <c r="AE600" s="763"/>
      <c r="AF600" s="767"/>
      <c r="AG600" s="765"/>
      <c r="AH600" s="284"/>
    </row>
    <row r="601" spans="2:34" ht="39.75" customHeight="1" x14ac:dyDescent="0.25">
      <c r="B601" s="281"/>
      <c r="C601" s="597"/>
      <c r="D601" s="603"/>
      <c r="E601" s="610" t="s">
        <v>162</v>
      </c>
      <c r="F601" s="614">
        <f>IF(SUM(N601)=0,"",AVERAGE(N601))</f>
        <v>100</v>
      </c>
      <c r="G601" s="592">
        <v>55</v>
      </c>
      <c r="H601" s="525" t="s">
        <v>161</v>
      </c>
      <c r="I601" s="533"/>
      <c r="J601" s="671" t="s">
        <v>160</v>
      </c>
      <c r="K601" s="321" t="s">
        <v>215</v>
      </c>
      <c r="L601" s="355" t="s">
        <v>659</v>
      </c>
      <c r="M601" s="572" t="s">
        <v>146</v>
      </c>
      <c r="N601" s="575">
        <v>100</v>
      </c>
      <c r="O601" s="582"/>
      <c r="P601" s="309"/>
      <c r="T601" s="282"/>
      <c r="U601" s="766"/>
      <c r="V601" s="768"/>
      <c r="W601" s="768"/>
      <c r="X601" s="768"/>
      <c r="Y601" s="768"/>
      <c r="Z601" s="768"/>
      <c r="AA601" s="768"/>
      <c r="AB601" s="768"/>
      <c r="AC601" s="768"/>
      <c r="AD601" s="768"/>
      <c r="AE601" s="768"/>
      <c r="AG601" s="766">
        <f>IF($N$601="","",$N$601)</f>
        <v>100</v>
      </c>
      <c r="AH601" s="284"/>
    </row>
    <row r="602" spans="2:34" ht="39.75" customHeight="1" x14ac:dyDescent="0.25">
      <c r="B602" s="281"/>
      <c r="C602" s="597"/>
      <c r="D602" s="603"/>
      <c r="E602" s="573"/>
      <c r="F602" s="612"/>
      <c r="G602" s="516"/>
      <c r="H602" s="520"/>
      <c r="I602" s="531"/>
      <c r="J602" s="561"/>
      <c r="K602" s="315" t="s">
        <v>216</v>
      </c>
      <c r="L602" s="342" t="s">
        <v>660</v>
      </c>
      <c r="M602" s="573"/>
      <c r="N602" s="573"/>
      <c r="O602" s="577"/>
      <c r="P602" s="309"/>
      <c r="T602" s="282"/>
      <c r="U602" s="767"/>
      <c r="V602" s="763"/>
      <c r="W602" s="763"/>
      <c r="X602" s="763"/>
      <c r="Y602" s="763"/>
      <c r="Z602" s="763"/>
      <c r="AA602" s="763"/>
      <c r="AB602" s="763"/>
      <c r="AC602" s="763"/>
      <c r="AD602" s="763"/>
      <c r="AE602" s="763"/>
      <c r="AG602" s="767"/>
      <c r="AH602" s="284"/>
    </row>
    <row r="603" spans="2:34" ht="39.75" customHeight="1" x14ac:dyDescent="0.25">
      <c r="B603" s="281"/>
      <c r="C603" s="597"/>
      <c r="D603" s="603"/>
      <c r="E603" s="573"/>
      <c r="F603" s="612"/>
      <c r="G603" s="516"/>
      <c r="H603" s="520"/>
      <c r="I603" s="531"/>
      <c r="J603" s="561"/>
      <c r="K603" s="315" t="s">
        <v>217</v>
      </c>
      <c r="L603" s="342" t="s">
        <v>661</v>
      </c>
      <c r="M603" s="573"/>
      <c r="N603" s="573"/>
      <c r="O603" s="577"/>
      <c r="P603" s="309"/>
      <c r="T603" s="282"/>
      <c r="U603" s="767"/>
      <c r="V603" s="763"/>
      <c r="W603" s="763"/>
      <c r="X603" s="763"/>
      <c r="Y603" s="763"/>
      <c r="Z603" s="763"/>
      <c r="AA603" s="763"/>
      <c r="AB603" s="763"/>
      <c r="AC603" s="763"/>
      <c r="AD603" s="763"/>
      <c r="AE603" s="763"/>
      <c r="AG603" s="767"/>
      <c r="AH603" s="284"/>
    </row>
    <row r="604" spans="2:34" ht="39.75" customHeight="1" x14ac:dyDescent="0.25">
      <c r="B604" s="281"/>
      <c r="C604" s="597"/>
      <c r="D604" s="603"/>
      <c r="E604" s="573"/>
      <c r="F604" s="612"/>
      <c r="G604" s="516"/>
      <c r="H604" s="520"/>
      <c r="I604" s="531"/>
      <c r="J604" s="561"/>
      <c r="K604" s="315" t="s">
        <v>241</v>
      </c>
      <c r="L604" s="342" t="s">
        <v>662</v>
      </c>
      <c r="M604" s="573"/>
      <c r="N604" s="573"/>
      <c r="O604" s="577"/>
      <c r="P604" s="309"/>
      <c r="T604" s="282"/>
      <c r="U604" s="767"/>
      <c r="V604" s="763"/>
      <c r="W604" s="763"/>
      <c r="X604" s="763"/>
      <c r="Y604" s="763"/>
      <c r="Z604" s="763"/>
      <c r="AA604" s="763"/>
      <c r="AB604" s="763"/>
      <c r="AC604" s="763"/>
      <c r="AD604" s="763"/>
      <c r="AE604" s="763"/>
      <c r="AG604" s="767"/>
      <c r="AH604" s="284"/>
    </row>
    <row r="605" spans="2:34" ht="39.75" customHeight="1" x14ac:dyDescent="0.25">
      <c r="B605" s="281"/>
      <c r="C605" s="597"/>
      <c r="D605" s="603"/>
      <c r="E605" s="574"/>
      <c r="F605" s="613"/>
      <c r="G605" s="593"/>
      <c r="H605" s="523"/>
      <c r="I605" s="532"/>
      <c r="J605" s="595"/>
      <c r="K605" s="329" t="s">
        <v>243</v>
      </c>
      <c r="L605" s="349" t="s">
        <v>663</v>
      </c>
      <c r="M605" s="573"/>
      <c r="N605" s="573"/>
      <c r="O605" s="577"/>
      <c r="P605" s="309"/>
      <c r="T605" s="282"/>
      <c r="U605" s="767"/>
      <c r="V605" s="763"/>
      <c r="W605" s="763"/>
      <c r="X605" s="763"/>
      <c r="Y605" s="763"/>
      <c r="Z605" s="763"/>
      <c r="AA605" s="763"/>
      <c r="AB605" s="763"/>
      <c r="AC605" s="763"/>
      <c r="AD605" s="763"/>
      <c r="AE605" s="763"/>
      <c r="AG605" s="767"/>
      <c r="AH605" s="284"/>
    </row>
    <row r="606" spans="2:34" ht="39.75" customHeight="1" x14ac:dyDescent="0.25">
      <c r="B606" s="281"/>
      <c r="C606" s="597"/>
      <c r="D606" s="603"/>
      <c r="E606" s="610" t="s">
        <v>142</v>
      </c>
      <c r="F606" s="614">
        <f>IF(SUM(N606)=0,"",AVERAGE(N606))</f>
        <v>98</v>
      </c>
      <c r="G606" s="592">
        <v>56</v>
      </c>
      <c r="H606" s="525" t="s">
        <v>84</v>
      </c>
      <c r="I606" s="533"/>
      <c r="J606" s="671" t="s">
        <v>120</v>
      </c>
      <c r="K606" s="331" t="s">
        <v>215</v>
      </c>
      <c r="L606" s="350" t="s">
        <v>664</v>
      </c>
      <c r="M606" s="579" t="s">
        <v>148</v>
      </c>
      <c r="N606" s="581">
        <v>98</v>
      </c>
      <c r="O606" s="637"/>
      <c r="P606" s="347"/>
      <c r="T606" s="282"/>
      <c r="U606" s="766"/>
      <c r="V606" s="768"/>
      <c r="W606" s="768"/>
      <c r="X606" s="768"/>
      <c r="Y606" s="768"/>
      <c r="Z606" s="766">
        <f>IF($N$606="","",$N$606)</f>
        <v>98</v>
      </c>
      <c r="AA606" s="768"/>
      <c r="AB606" s="768"/>
      <c r="AC606" s="768"/>
      <c r="AD606" s="766">
        <f>IF($N$606="","",$N$606)</f>
        <v>98</v>
      </c>
      <c r="AE606" s="768"/>
      <c r="AF606" s="768"/>
      <c r="AG606" s="769"/>
      <c r="AH606" s="284"/>
    </row>
    <row r="607" spans="2:34" ht="39.75" customHeight="1" x14ac:dyDescent="0.25">
      <c r="B607" s="281"/>
      <c r="C607" s="597"/>
      <c r="D607" s="603"/>
      <c r="E607" s="573"/>
      <c r="F607" s="612"/>
      <c r="G607" s="516"/>
      <c r="H607" s="520"/>
      <c r="I607" s="531"/>
      <c r="J607" s="561"/>
      <c r="K607" s="315" t="s">
        <v>216</v>
      </c>
      <c r="L607" s="342" t="s">
        <v>665</v>
      </c>
      <c r="M607" s="573"/>
      <c r="N607" s="573"/>
      <c r="O607" s="577"/>
      <c r="P607" s="347"/>
      <c r="T607" s="282"/>
      <c r="U607" s="767"/>
      <c r="V607" s="763"/>
      <c r="W607" s="763"/>
      <c r="X607" s="763"/>
      <c r="Y607" s="763"/>
      <c r="Z607" s="767"/>
      <c r="AA607" s="763"/>
      <c r="AB607" s="763"/>
      <c r="AC607" s="763"/>
      <c r="AD607" s="767"/>
      <c r="AE607" s="763"/>
      <c r="AF607" s="763"/>
      <c r="AG607" s="765"/>
      <c r="AH607" s="284"/>
    </row>
    <row r="608" spans="2:34" ht="39.75" customHeight="1" x14ac:dyDescent="0.25">
      <c r="B608" s="281"/>
      <c r="C608" s="597"/>
      <c r="D608" s="603"/>
      <c r="E608" s="573"/>
      <c r="F608" s="612"/>
      <c r="G608" s="516"/>
      <c r="H608" s="520"/>
      <c r="I608" s="531"/>
      <c r="J608" s="561"/>
      <c r="K608" s="315" t="s">
        <v>217</v>
      </c>
      <c r="L608" s="342" t="s">
        <v>666</v>
      </c>
      <c r="M608" s="573"/>
      <c r="N608" s="573"/>
      <c r="O608" s="577"/>
      <c r="P608" s="347"/>
      <c r="T608" s="282"/>
      <c r="U608" s="767"/>
      <c r="V608" s="763"/>
      <c r="W608" s="763"/>
      <c r="X608" s="763"/>
      <c r="Y608" s="763"/>
      <c r="Z608" s="767"/>
      <c r="AA608" s="763"/>
      <c r="AB608" s="763"/>
      <c r="AC608" s="763"/>
      <c r="AD608" s="767"/>
      <c r="AE608" s="763"/>
      <c r="AF608" s="763"/>
      <c r="AG608" s="765"/>
      <c r="AH608" s="284"/>
    </row>
    <row r="609" spans="2:34" ht="39.75" customHeight="1" x14ac:dyDescent="0.25">
      <c r="B609" s="281"/>
      <c r="C609" s="597"/>
      <c r="D609" s="603"/>
      <c r="E609" s="573"/>
      <c r="F609" s="612"/>
      <c r="G609" s="516"/>
      <c r="H609" s="520"/>
      <c r="I609" s="531"/>
      <c r="J609" s="561"/>
      <c r="K609" s="315" t="s">
        <v>241</v>
      </c>
      <c r="L609" s="342" t="s">
        <v>667</v>
      </c>
      <c r="M609" s="573"/>
      <c r="N609" s="573"/>
      <c r="O609" s="577"/>
      <c r="P609" s="347"/>
      <c r="T609" s="282"/>
      <c r="U609" s="767"/>
      <c r="V609" s="763"/>
      <c r="W609" s="763"/>
      <c r="X609" s="763"/>
      <c r="Y609" s="763"/>
      <c r="Z609" s="767"/>
      <c r="AA609" s="763"/>
      <c r="AB609" s="763"/>
      <c r="AC609" s="763"/>
      <c r="AD609" s="767"/>
      <c r="AE609" s="763"/>
      <c r="AF609" s="763"/>
      <c r="AG609" s="765"/>
      <c r="AH609" s="284"/>
    </row>
    <row r="610" spans="2:34" ht="39.75" customHeight="1" x14ac:dyDescent="0.25">
      <c r="B610" s="281"/>
      <c r="C610" s="597"/>
      <c r="D610" s="603"/>
      <c r="E610" s="574"/>
      <c r="F610" s="613"/>
      <c r="G610" s="593"/>
      <c r="H610" s="523"/>
      <c r="I610" s="532"/>
      <c r="J610" s="595"/>
      <c r="K610" s="319" t="s">
        <v>243</v>
      </c>
      <c r="L610" s="345" t="s">
        <v>668</v>
      </c>
      <c r="M610" s="574"/>
      <c r="N610" s="574"/>
      <c r="O610" s="578"/>
      <c r="P610" s="347"/>
      <c r="T610" s="282"/>
      <c r="U610" s="767"/>
      <c r="V610" s="763"/>
      <c r="W610" s="763"/>
      <c r="X610" s="763"/>
      <c r="Y610" s="763"/>
      <c r="Z610" s="767"/>
      <c r="AA610" s="763"/>
      <c r="AB610" s="763"/>
      <c r="AC610" s="763"/>
      <c r="AD610" s="767"/>
      <c r="AE610" s="763"/>
      <c r="AF610" s="763"/>
      <c r="AG610" s="765"/>
      <c r="AH610" s="284"/>
    </row>
    <row r="611" spans="2:34" ht="39.75" customHeight="1" x14ac:dyDescent="0.25">
      <c r="B611" s="281"/>
      <c r="C611" s="597"/>
      <c r="D611" s="603"/>
      <c r="E611" s="615" t="s">
        <v>179</v>
      </c>
      <c r="F611" s="616">
        <f>IF(SUM(N611:N640)=0,"",AVERAGE(N611:N640))</f>
        <v>98.333333333333329</v>
      </c>
      <c r="G611" s="630">
        <v>57</v>
      </c>
      <c r="H611" s="518" t="s">
        <v>180</v>
      </c>
      <c r="I611" s="531"/>
      <c r="J611" s="635" t="s">
        <v>197</v>
      </c>
      <c r="K611" s="331" t="s">
        <v>215</v>
      </c>
      <c r="L611" s="351" t="s">
        <v>669</v>
      </c>
      <c r="M611" s="579" t="s">
        <v>146</v>
      </c>
      <c r="N611" s="581">
        <v>100</v>
      </c>
      <c r="O611" s="637"/>
      <c r="P611" s="347"/>
      <c r="T611" s="282"/>
      <c r="U611" s="766"/>
      <c r="V611" s="768"/>
      <c r="W611" s="766">
        <f>IF($N$611="","",$N$611)</f>
        <v>100</v>
      </c>
      <c r="X611" s="768"/>
      <c r="Y611" s="766">
        <f t="shared" ref="Y611:AB611" si="9">IF($N$611="","",$N$611)</f>
        <v>100</v>
      </c>
      <c r="Z611" s="766">
        <f t="shared" si="9"/>
        <v>100</v>
      </c>
      <c r="AA611" s="766">
        <f t="shared" si="9"/>
        <v>100</v>
      </c>
      <c r="AB611" s="766">
        <f t="shared" si="9"/>
        <v>100</v>
      </c>
      <c r="AC611" s="768"/>
      <c r="AD611" s="768"/>
      <c r="AE611" s="766">
        <f>IF($N$611="","",$N$611)</f>
        <v>100</v>
      </c>
      <c r="AF611" s="768"/>
      <c r="AG611" s="769"/>
      <c r="AH611" s="284"/>
    </row>
    <row r="612" spans="2:34" ht="39.75" customHeight="1" x14ac:dyDescent="0.25">
      <c r="B612" s="281"/>
      <c r="C612" s="597"/>
      <c r="D612" s="603"/>
      <c r="E612" s="615"/>
      <c r="F612" s="616"/>
      <c r="G612" s="516"/>
      <c r="H612" s="520"/>
      <c r="I612" s="531"/>
      <c r="J612" s="561"/>
      <c r="K612" s="315" t="s">
        <v>216</v>
      </c>
      <c r="L612" s="342" t="s">
        <v>670</v>
      </c>
      <c r="M612" s="573"/>
      <c r="N612" s="573"/>
      <c r="O612" s="577"/>
      <c r="P612" s="347"/>
      <c r="T612" s="282"/>
      <c r="U612" s="767"/>
      <c r="V612" s="763"/>
      <c r="W612" s="767"/>
      <c r="X612" s="763"/>
      <c r="Y612" s="767"/>
      <c r="Z612" s="767"/>
      <c r="AA612" s="767"/>
      <c r="AB612" s="767"/>
      <c r="AC612" s="763"/>
      <c r="AD612" s="763"/>
      <c r="AE612" s="767"/>
      <c r="AF612" s="763"/>
      <c r="AG612" s="765"/>
      <c r="AH612" s="284"/>
    </row>
    <row r="613" spans="2:34" ht="39.75" customHeight="1" x14ac:dyDescent="0.25">
      <c r="B613" s="281"/>
      <c r="C613" s="597"/>
      <c r="D613" s="603"/>
      <c r="E613" s="615"/>
      <c r="F613" s="616"/>
      <c r="G613" s="516"/>
      <c r="H613" s="520"/>
      <c r="I613" s="531"/>
      <c r="J613" s="561"/>
      <c r="K613" s="315" t="s">
        <v>217</v>
      </c>
      <c r="L613" s="342" t="s">
        <v>671</v>
      </c>
      <c r="M613" s="573"/>
      <c r="N613" s="573"/>
      <c r="O613" s="577"/>
      <c r="P613" s="347"/>
      <c r="T613" s="282"/>
      <c r="U613" s="767"/>
      <c r="V613" s="763"/>
      <c r="W613" s="767"/>
      <c r="X613" s="763"/>
      <c r="Y613" s="767"/>
      <c r="Z613" s="767"/>
      <c r="AA613" s="767"/>
      <c r="AB613" s="767"/>
      <c r="AC613" s="763"/>
      <c r="AD613" s="763"/>
      <c r="AE613" s="767"/>
      <c r="AF613" s="763"/>
      <c r="AG613" s="765"/>
      <c r="AH613" s="284"/>
    </row>
    <row r="614" spans="2:34" ht="39.75" customHeight="1" x14ac:dyDescent="0.25">
      <c r="B614" s="281"/>
      <c r="C614" s="597"/>
      <c r="D614" s="603"/>
      <c r="E614" s="615"/>
      <c r="F614" s="616"/>
      <c r="G614" s="516"/>
      <c r="H614" s="520"/>
      <c r="I614" s="531"/>
      <c r="J614" s="561"/>
      <c r="K614" s="315" t="s">
        <v>241</v>
      </c>
      <c r="L614" s="342" t="s">
        <v>672</v>
      </c>
      <c r="M614" s="573"/>
      <c r="N614" s="573"/>
      <c r="O614" s="577"/>
      <c r="P614" s="347"/>
      <c r="T614" s="282"/>
      <c r="U614" s="767"/>
      <c r="V614" s="763"/>
      <c r="W614" s="767"/>
      <c r="X614" s="763"/>
      <c r="Y614" s="767"/>
      <c r="Z614" s="767"/>
      <c r="AA614" s="767"/>
      <c r="AB614" s="767"/>
      <c r="AC614" s="763"/>
      <c r="AD614" s="763"/>
      <c r="AE614" s="767"/>
      <c r="AF614" s="763"/>
      <c r="AG614" s="765"/>
      <c r="AH614" s="284"/>
    </row>
    <row r="615" spans="2:34" ht="39.75" customHeight="1" x14ac:dyDescent="0.25">
      <c r="B615" s="281"/>
      <c r="C615" s="597"/>
      <c r="D615" s="603"/>
      <c r="E615" s="615"/>
      <c r="F615" s="616"/>
      <c r="G615" s="517"/>
      <c r="H615" s="527"/>
      <c r="I615" s="534"/>
      <c r="J615" s="562"/>
      <c r="K615" s="315" t="s">
        <v>243</v>
      </c>
      <c r="L615" s="342" t="s">
        <v>673</v>
      </c>
      <c r="M615" s="580"/>
      <c r="N615" s="580"/>
      <c r="O615" s="583"/>
      <c r="P615" s="347"/>
      <c r="T615" s="282"/>
      <c r="U615" s="767"/>
      <c r="V615" s="763"/>
      <c r="W615" s="767"/>
      <c r="X615" s="763"/>
      <c r="Y615" s="767"/>
      <c r="Z615" s="767"/>
      <c r="AA615" s="767"/>
      <c r="AB615" s="767"/>
      <c r="AC615" s="763"/>
      <c r="AD615" s="763"/>
      <c r="AE615" s="767"/>
      <c r="AF615" s="763"/>
      <c r="AG615" s="765"/>
      <c r="AH615" s="284"/>
    </row>
    <row r="616" spans="2:34" ht="39.75" customHeight="1" x14ac:dyDescent="0.25">
      <c r="B616" s="281"/>
      <c r="C616" s="597"/>
      <c r="D616" s="603"/>
      <c r="E616" s="615"/>
      <c r="F616" s="617"/>
      <c r="G616" s="621">
        <v>58</v>
      </c>
      <c r="H616" s="529" t="s">
        <v>181</v>
      </c>
      <c r="I616" s="530"/>
      <c r="J616" s="560" t="s">
        <v>190</v>
      </c>
      <c r="K616" s="315" t="s">
        <v>215</v>
      </c>
      <c r="L616" s="342" t="s">
        <v>674</v>
      </c>
      <c r="M616" s="584" t="s">
        <v>146</v>
      </c>
      <c r="N616" s="585">
        <v>100</v>
      </c>
      <c r="O616" s="576"/>
      <c r="P616" s="347"/>
      <c r="T616" s="282"/>
      <c r="U616" s="766"/>
      <c r="V616" s="768"/>
      <c r="W616" s="768"/>
      <c r="X616" s="768"/>
      <c r="Y616" s="768"/>
      <c r="Z616" s="768"/>
      <c r="AA616" s="768"/>
      <c r="AB616" s="768"/>
      <c r="AC616" s="766">
        <f>IF($N$616="","",$N$616)</f>
        <v>100</v>
      </c>
      <c r="AD616" s="766">
        <f>IF($N$616="","",$N$616)</f>
        <v>100</v>
      </c>
      <c r="AE616" s="766">
        <f>IF($N$616="","",$N$616)</f>
        <v>100</v>
      </c>
      <c r="AF616" s="768"/>
      <c r="AG616" s="769"/>
      <c r="AH616" s="284"/>
    </row>
    <row r="617" spans="2:34" ht="39.75" customHeight="1" x14ac:dyDescent="0.25">
      <c r="B617" s="281"/>
      <c r="C617" s="597"/>
      <c r="D617" s="603"/>
      <c r="E617" s="615"/>
      <c r="F617" s="617"/>
      <c r="G617" s="516"/>
      <c r="H617" s="520"/>
      <c r="I617" s="531"/>
      <c r="J617" s="561"/>
      <c r="K617" s="315" t="s">
        <v>216</v>
      </c>
      <c r="L617" s="342" t="s">
        <v>675</v>
      </c>
      <c r="M617" s="573"/>
      <c r="N617" s="573"/>
      <c r="O617" s="577"/>
      <c r="P617" s="347"/>
      <c r="T617" s="282"/>
      <c r="U617" s="767"/>
      <c r="V617" s="763"/>
      <c r="W617" s="763"/>
      <c r="X617" s="763"/>
      <c r="Y617" s="763"/>
      <c r="Z617" s="763"/>
      <c r="AA617" s="763"/>
      <c r="AB617" s="763"/>
      <c r="AC617" s="767"/>
      <c r="AD617" s="767"/>
      <c r="AE617" s="767"/>
      <c r="AF617" s="763"/>
      <c r="AG617" s="765"/>
      <c r="AH617" s="284"/>
    </row>
    <row r="618" spans="2:34" ht="39.75" customHeight="1" x14ac:dyDescent="0.25">
      <c r="B618" s="281"/>
      <c r="C618" s="597"/>
      <c r="D618" s="603"/>
      <c r="E618" s="615"/>
      <c r="F618" s="617"/>
      <c r="G618" s="516"/>
      <c r="H618" s="520"/>
      <c r="I618" s="531"/>
      <c r="J618" s="561"/>
      <c r="K618" s="315" t="s">
        <v>217</v>
      </c>
      <c r="L618" s="342" t="s">
        <v>676</v>
      </c>
      <c r="M618" s="573"/>
      <c r="N618" s="573"/>
      <c r="O618" s="577"/>
      <c r="P618" s="347"/>
      <c r="T618" s="282"/>
      <c r="U618" s="767"/>
      <c r="V618" s="763"/>
      <c r="W618" s="763"/>
      <c r="X618" s="763"/>
      <c r="Y618" s="763"/>
      <c r="Z618" s="763"/>
      <c r="AA618" s="763"/>
      <c r="AB618" s="763"/>
      <c r="AC618" s="767"/>
      <c r="AD618" s="767"/>
      <c r="AE618" s="767"/>
      <c r="AF618" s="763"/>
      <c r="AG618" s="765"/>
      <c r="AH618" s="284"/>
    </row>
    <row r="619" spans="2:34" ht="39.75" customHeight="1" x14ac:dyDescent="0.25">
      <c r="B619" s="281"/>
      <c r="C619" s="597"/>
      <c r="D619" s="603"/>
      <c r="E619" s="615"/>
      <c r="F619" s="617"/>
      <c r="G619" s="516"/>
      <c r="H619" s="520"/>
      <c r="I619" s="531"/>
      <c r="J619" s="561"/>
      <c r="K619" s="315" t="s">
        <v>241</v>
      </c>
      <c r="L619" s="366" t="s">
        <v>677</v>
      </c>
      <c r="M619" s="573"/>
      <c r="N619" s="573"/>
      <c r="O619" s="577"/>
      <c r="P619" s="347"/>
      <c r="T619" s="282"/>
      <c r="U619" s="767"/>
      <c r="V619" s="763"/>
      <c r="W619" s="763"/>
      <c r="X619" s="763"/>
      <c r="Y619" s="763"/>
      <c r="Z619" s="763"/>
      <c r="AA619" s="763"/>
      <c r="AB619" s="763"/>
      <c r="AC619" s="767"/>
      <c r="AD619" s="767"/>
      <c r="AE619" s="767"/>
      <c r="AF619" s="763"/>
      <c r="AG619" s="765"/>
      <c r="AH619" s="284"/>
    </row>
    <row r="620" spans="2:34" ht="39.75" customHeight="1" x14ac:dyDescent="0.25">
      <c r="B620" s="281"/>
      <c r="C620" s="597"/>
      <c r="D620" s="603"/>
      <c r="E620" s="615"/>
      <c r="F620" s="617"/>
      <c r="G620" s="517"/>
      <c r="H620" s="527"/>
      <c r="I620" s="534"/>
      <c r="J620" s="562"/>
      <c r="K620" s="315" t="s">
        <v>243</v>
      </c>
      <c r="L620" s="366" t="s">
        <v>678</v>
      </c>
      <c r="M620" s="580"/>
      <c r="N620" s="580"/>
      <c r="O620" s="583"/>
      <c r="P620" s="347"/>
      <c r="T620" s="282"/>
      <c r="U620" s="767"/>
      <c r="V620" s="763"/>
      <c r="W620" s="763"/>
      <c r="X620" s="763"/>
      <c r="Y620" s="763"/>
      <c r="Z620" s="763"/>
      <c r="AA620" s="763"/>
      <c r="AB620" s="763"/>
      <c r="AC620" s="767"/>
      <c r="AD620" s="767"/>
      <c r="AE620" s="767"/>
      <c r="AF620" s="763"/>
      <c r="AG620" s="765"/>
      <c r="AH620" s="284"/>
    </row>
    <row r="621" spans="2:34" ht="39.75" customHeight="1" x14ac:dyDescent="0.25">
      <c r="B621" s="281"/>
      <c r="C621" s="597"/>
      <c r="D621" s="603"/>
      <c r="E621" s="615"/>
      <c r="F621" s="617"/>
      <c r="G621" s="621">
        <v>59</v>
      </c>
      <c r="H621" s="529" t="s">
        <v>191</v>
      </c>
      <c r="I621" s="530"/>
      <c r="J621" s="560" t="s">
        <v>192</v>
      </c>
      <c r="K621" s="315" t="s">
        <v>215</v>
      </c>
      <c r="L621" s="342" t="s">
        <v>679</v>
      </c>
      <c r="M621" s="584" t="s">
        <v>146</v>
      </c>
      <c r="N621" s="585">
        <v>100</v>
      </c>
      <c r="O621" s="576"/>
      <c r="P621" s="347"/>
      <c r="T621" s="282"/>
      <c r="U621" s="766"/>
      <c r="V621" s="768"/>
      <c r="W621" s="768"/>
      <c r="X621" s="768"/>
      <c r="Y621" s="766">
        <f>IF($N$621="","",$N$621)</f>
        <v>100</v>
      </c>
      <c r="Z621" s="768"/>
      <c r="AA621" s="766">
        <f>IF($N$621="","",$N$621)</f>
        <v>100</v>
      </c>
      <c r="AB621" s="768"/>
      <c r="AC621" s="768"/>
      <c r="AD621" s="768"/>
      <c r="AE621" s="768"/>
      <c r="AF621" s="766">
        <f>IF($N$621="","",$N$621)</f>
        <v>100</v>
      </c>
      <c r="AG621" s="769"/>
      <c r="AH621" s="284"/>
    </row>
    <row r="622" spans="2:34" ht="39.75" customHeight="1" x14ac:dyDescent="0.25">
      <c r="B622" s="281"/>
      <c r="C622" s="597"/>
      <c r="D622" s="603"/>
      <c r="E622" s="615"/>
      <c r="F622" s="617"/>
      <c r="G622" s="516"/>
      <c r="H622" s="520"/>
      <c r="I622" s="531"/>
      <c r="J622" s="561"/>
      <c r="K622" s="315" t="s">
        <v>216</v>
      </c>
      <c r="L622" s="342" t="s">
        <v>680</v>
      </c>
      <c r="M622" s="573"/>
      <c r="N622" s="573"/>
      <c r="O622" s="577"/>
      <c r="P622" s="347"/>
      <c r="T622" s="282"/>
      <c r="U622" s="767"/>
      <c r="V622" s="763"/>
      <c r="W622" s="763"/>
      <c r="X622" s="763"/>
      <c r="Y622" s="767"/>
      <c r="Z622" s="763"/>
      <c r="AA622" s="767"/>
      <c r="AB622" s="763"/>
      <c r="AC622" s="763"/>
      <c r="AD622" s="763"/>
      <c r="AE622" s="763"/>
      <c r="AF622" s="767"/>
      <c r="AG622" s="765"/>
      <c r="AH622" s="284"/>
    </row>
    <row r="623" spans="2:34" ht="39.75" customHeight="1" x14ac:dyDescent="0.25">
      <c r="B623" s="281"/>
      <c r="C623" s="597"/>
      <c r="D623" s="603"/>
      <c r="E623" s="615"/>
      <c r="F623" s="617"/>
      <c r="G623" s="516"/>
      <c r="H623" s="520"/>
      <c r="I623" s="531"/>
      <c r="J623" s="561"/>
      <c r="K623" s="315" t="s">
        <v>217</v>
      </c>
      <c r="L623" s="366" t="s">
        <v>681</v>
      </c>
      <c r="M623" s="573"/>
      <c r="N623" s="573"/>
      <c r="O623" s="577"/>
      <c r="P623" s="347"/>
      <c r="T623" s="282"/>
      <c r="U623" s="767"/>
      <c r="V623" s="763"/>
      <c r="W623" s="763"/>
      <c r="X623" s="763"/>
      <c r="Y623" s="767"/>
      <c r="Z623" s="763"/>
      <c r="AA623" s="767"/>
      <c r="AB623" s="763"/>
      <c r="AC623" s="763"/>
      <c r="AD623" s="763"/>
      <c r="AE623" s="763"/>
      <c r="AF623" s="767"/>
      <c r="AG623" s="765"/>
      <c r="AH623" s="284"/>
    </row>
    <row r="624" spans="2:34" ht="39.75" customHeight="1" x14ac:dyDescent="0.25">
      <c r="B624" s="281"/>
      <c r="C624" s="597"/>
      <c r="D624" s="603"/>
      <c r="E624" s="615"/>
      <c r="F624" s="617"/>
      <c r="G624" s="516"/>
      <c r="H624" s="520"/>
      <c r="I624" s="531"/>
      <c r="J624" s="561"/>
      <c r="K624" s="315" t="s">
        <v>241</v>
      </c>
      <c r="L624" s="366" t="s">
        <v>682</v>
      </c>
      <c r="M624" s="573"/>
      <c r="N624" s="573"/>
      <c r="O624" s="577"/>
      <c r="P624" s="347"/>
      <c r="T624" s="282"/>
      <c r="U624" s="767"/>
      <c r="V624" s="763"/>
      <c r="W624" s="763"/>
      <c r="X624" s="763"/>
      <c r="Y624" s="767"/>
      <c r="Z624" s="763"/>
      <c r="AA624" s="767"/>
      <c r="AB624" s="763"/>
      <c r="AC624" s="763"/>
      <c r="AD624" s="763"/>
      <c r="AE624" s="763"/>
      <c r="AF624" s="767"/>
      <c r="AG624" s="765"/>
      <c r="AH624" s="284"/>
    </row>
    <row r="625" spans="2:34" ht="39.75" customHeight="1" x14ac:dyDescent="0.25">
      <c r="B625" s="281"/>
      <c r="C625" s="597"/>
      <c r="D625" s="603"/>
      <c r="E625" s="615"/>
      <c r="F625" s="617"/>
      <c r="G625" s="517"/>
      <c r="H625" s="527"/>
      <c r="I625" s="534"/>
      <c r="J625" s="562"/>
      <c r="K625" s="315" t="s">
        <v>243</v>
      </c>
      <c r="L625" s="366" t="s">
        <v>683</v>
      </c>
      <c r="M625" s="580"/>
      <c r="N625" s="580"/>
      <c r="O625" s="583"/>
      <c r="P625" s="347"/>
      <c r="T625" s="282"/>
      <c r="U625" s="767"/>
      <c r="V625" s="763"/>
      <c r="W625" s="763"/>
      <c r="X625" s="763"/>
      <c r="Y625" s="767"/>
      <c r="Z625" s="763"/>
      <c r="AA625" s="767"/>
      <c r="AB625" s="763"/>
      <c r="AC625" s="763"/>
      <c r="AD625" s="763"/>
      <c r="AE625" s="763"/>
      <c r="AF625" s="767"/>
      <c r="AG625" s="765"/>
      <c r="AH625" s="284"/>
    </row>
    <row r="626" spans="2:34" ht="39.75" customHeight="1" x14ac:dyDescent="0.25">
      <c r="B626" s="281"/>
      <c r="C626" s="597"/>
      <c r="D626" s="603"/>
      <c r="E626" s="615"/>
      <c r="F626" s="617"/>
      <c r="G626" s="621">
        <v>60</v>
      </c>
      <c r="H626" s="529" t="s">
        <v>182</v>
      </c>
      <c r="I626" s="530"/>
      <c r="J626" s="560" t="s">
        <v>193</v>
      </c>
      <c r="K626" s="315" t="s">
        <v>215</v>
      </c>
      <c r="L626" s="342" t="s">
        <v>684</v>
      </c>
      <c r="M626" s="584" t="s">
        <v>146</v>
      </c>
      <c r="N626" s="585">
        <v>90</v>
      </c>
      <c r="O626" s="576"/>
      <c r="P626" s="347"/>
      <c r="T626" s="282"/>
      <c r="U626" s="766"/>
      <c r="V626" s="768"/>
      <c r="W626" s="768"/>
      <c r="X626" s="768"/>
      <c r="Y626" s="766">
        <f>IF($N$626="","",$N$626)</f>
        <v>90</v>
      </c>
      <c r="Z626" s="766">
        <f>IF($N$626="","",$N$626)</f>
        <v>90</v>
      </c>
      <c r="AA626" s="766">
        <f>IF($N$626="","",$N$626)</f>
        <v>90</v>
      </c>
      <c r="AB626" s="768"/>
      <c r="AC626" s="768"/>
      <c r="AD626" s="768"/>
      <c r="AE626" s="768"/>
      <c r="AF626" s="768"/>
      <c r="AG626" s="769"/>
      <c r="AH626" s="284"/>
    </row>
    <row r="627" spans="2:34" ht="39.75" customHeight="1" x14ac:dyDescent="0.25">
      <c r="B627" s="281"/>
      <c r="C627" s="597"/>
      <c r="D627" s="603"/>
      <c r="E627" s="615"/>
      <c r="F627" s="617"/>
      <c r="G627" s="516"/>
      <c r="H627" s="520"/>
      <c r="I627" s="531"/>
      <c r="J627" s="561"/>
      <c r="K627" s="315" t="s">
        <v>216</v>
      </c>
      <c r="L627" s="342" t="s">
        <v>685</v>
      </c>
      <c r="M627" s="573"/>
      <c r="N627" s="573"/>
      <c r="O627" s="577"/>
      <c r="P627" s="347"/>
      <c r="T627" s="282"/>
      <c r="U627" s="767"/>
      <c r="V627" s="763"/>
      <c r="W627" s="763"/>
      <c r="X627" s="763"/>
      <c r="Y627" s="767"/>
      <c r="Z627" s="767"/>
      <c r="AA627" s="767"/>
      <c r="AB627" s="763"/>
      <c r="AC627" s="763"/>
      <c r="AD627" s="763"/>
      <c r="AE627" s="763"/>
      <c r="AF627" s="763"/>
      <c r="AG627" s="765"/>
      <c r="AH627" s="284"/>
    </row>
    <row r="628" spans="2:34" ht="39.75" customHeight="1" x14ac:dyDescent="0.25">
      <c r="B628" s="281"/>
      <c r="C628" s="597"/>
      <c r="D628" s="603"/>
      <c r="E628" s="615"/>
      <c r="F628" s="617"/>
      <c r="G628" s="516"/>
      <c r="H628" s="520"/>
      <c r="I628" s="531"/>
      <c r="J628" s="561"/>
      <c r="K628" s="315" t="s">
        <v>217</v>
      </c>
      <c r="L628" s="366" t="s">
        <v>686</v>
      </c>
      <c r="M628" s="573"/>
      <c r="N628" s="573"/>
      <c r="O628" s="577"/>
      <c r="P628" s="347"/>
      <c r="T628" s="282"/>
      <c r="U628" s="767"/>
      <c r="V628" s="763"/>
      <c r="W628" s="763"/>
      <c r="X628" s="763"/>
      <c r="Y628" s="767"/>
      <c r="Z628" s="767"/>
      <c r="AA628" s="767"/>
      <c r="AB628" s="763"/>
      <c r="AC628" s="763"/>
      <c r="AD628" s="763"/>
      <c r="AE628" s="763"/>
      <c r="AF628" s="763"/>
      <c r="AG628" s="765"/>
      <c r="AH628" s="284"/>
    </row>
    <row r="629" spans="2:34" ht="39.75" customHeight="1" x14ac:dyDescent="0.25">
      <c r="B629" s="281"/>
      <c r="C629" s="597"/>
      <c r="D629" s="603"/>
      <c r="E629" s="615"/>
      <c r="F629" s="617"/>
      <c r="G629" s="516"/>
      <c r="H629" s="520"/>
      <c r="I629" s="531"/>
      <c r="J629" s="561"/>
      <c r="K629" s="315" t="s">
        <v>241</v>
      </c>
      <c r="L629" s="366" t="s">
        <v>687</v>
      </c>
      <c r="M629" s="573"/>
      <c r="N629" s="573"/>
      <c r="O629" s="577"/>
      <c r="P629" s="347"/>
      <c r="T629" s="282"/>
      <c r="U629" s="767"/>
      <c r="V629" s="763"/>
      <c r="W629" s="763"/>
      <c r="X629" s="763"/>
      <c r="Y629" s="767"/>
      <c r="Z629" s="767"/>
      <c r="AA629" s="767"/>
      <c r="AB629" s="763"/>
      <c r="AC629" s="763"/>
      <c r="AD629" s="763"/>
      <c r="AE629" s="763"/>
      <c r="AF629" s="763"/>
      <c r="AG629" s="765"/>
      <c r="AH629" s="284"/>
    </row>
    <row r="630" spans="2:34" ht="39.75" customHeight="1" x14ac:dyDescent="0.25">
      <c r="B630" s="281"/>
      <c r="C630" s="597"/>
      <c r="D630" s="603"/>
      <c r="E630" s="615"/>
      <c r="F630" s="617"/>
      <c r="G630" s="517"/>
      <c r="H630" s="527"/>
      <c r="I630" s="534"/>
      <c r="J630" s="562"/>
      <c r="K630" s="315" t="s">
        <v>243</v>
      </c>
      <c r="L630" s="366" t="s">
        <v>688</v>
      </c>
      <c r="M630" s="580"/>
      <c r="N630" s="580"/>
      <c r="O630" s="583"/>
      <c r="P630" s="347"/>
      <c r="T630" s="282"/>
      <c r="U630" s="767"/>
      <c r="V630" s="763"/>
      <c r="W630" s="763"/>
      <c r="X630" s="763"/>
      <c r="Y630" s="767"/>
      <c r="Z630" s="767"/>
      <c r="AA630" s="767"/>
      <c r="AB630" s="763"/>
      <c r="AC630" s="763"/>
      <c r="AD630" s="763"/>
      <c r="AE630" s="763"/>
      <c r="AF630" s="763"/>
      <c r="AG630" s="765"/>
      <c r="AH630" s="284"/>
    </row>
    <row r="631" spans="2:34" ht="39.75" customHeight="1" x14ac:dyDescent="0.25">
      <c r="B631" s="281"/>
      <c r="C631" s="597"/>
      <c r="D631" s="603"/>
      <c r="E631" s="615"/>
      <c r="F631" s="617"/>
      <c r="G631" s="621">
        <v>61</v>
      </c>
      <c r="H631" s="529" t="s">
        <v>203</v>
      </c>
      <c r="I631" s="530"/>
      <c r="J631" s="560" t="s">
        <v>194</v>
      </c>
      <c r="K631" s="315" t="s">
        <v>215</v>
      </c>
      <c r="L631" s="342" t="s">
        <v>689</v>
      </c>
      <c r="M631" s="584" t="s">
        <v>146</v>
      </c>
      <c r="N631" s="585">
        <v>100</v>
      </c>
      <c r="O631" s="576"/>
      <c r="P631" s="347"/>
      <c r="T631" s="282"/>
      <c r="U631" s="766"/>
      <c r="V631" s="768"/>
      <c r="W631" s="768"/>
      <c r="X631" s="768"/>
      <c r="Y631" s="766">
        <f>IF($N$631="","",$N$631)</f>
        <v>100</v>
      </c>
      <c r="Z631" s="768"/>
      <c r="AA631" s="766">
        <f>IF($N$631="","",$N$631)</f>
        <v>100</v>
      </c>
      <c r="AB631" s="768"/>
      <c r="AC631" s="768"/>
      <c r="AD631" s="768"/>
      <c r="AE631" s="766">
        <f>IF($N$631="","",$N$631)</f>
        <v>100</v>
      </c>
      <c r="AF631" s="768"/>
      <c r="AG631" s="769"/>
      <c r="AH631" s="284"/>
    </row>
    <row r="632" spans="2:34" ht="39.75" customHeight="1" x14ac:dyDescent="0.25">
      <c r="B632" s="281"/>
      <c r="C632" s="597"/>
      <c r="D632" s="603"/>
      <c r="E632" s="615"/>
      <c r="F632" s="617"/>
      <c r="G632" s="516"/>
      <c r="H632" s="520"/>
      <c r="I632" s="531"/>
      <c r="J632" s="561"/>
      <c r="K632" s="315" t="s">
        <v>216</v>
      </c>
      <c r="L632" s="342" t="s">
        <v>690</v>
      </c>
      <c r="M632" s="573"/>
      <c r="N632" s="573"/>
      <c r="O632" s="577"/>
      <c r="P632" s="347"/>
      <c r="T632" s="282"/>
      <c r="U632" s="767"/>
      <c r="V632" s="763"/>
      <c r="W632" s="763"/>
      <c r="X632" s="763"/>
      <c r="Y632" s="767"/>
      <c r="Z632" s="763"/>
      <c r="AA632" s="767"/>
      <c r="AB632" s="763"/>
      <c r="AC632" s="763"/>
      <c r="AD632" s="763"/>
      <c r="AE632" s="767"/>
      <c r="AF632" s="763"/>
      <c r="AG632" s="765"/>
      <c r="AH632" s="284"/>
    </row>
    <row r="633" spans="2:34" ht="39.75" customHeight="1" x14ac:dyDescent="0.25">
      <c r="B633" s="281"/>
      <c r="C633" s="597"/>
      <c r="D633" s="603"/>
      <c r="E633" s="615"/>
      <c r="F633" s="617"/>
      <c r="G633" s="516"/>
      <c r="H633" s="520"/>
      <c r="I633" s="531"/>
      <c r="J633" s="561"/>
      <c r="K633" s="315" t="s">
        <v>217</v>
      </c>
      <c r="L633" s="342" t="s">
        <v>691</v>
      </c>
      <c r="M633" s="573"/>
      <c r="N633" s="573"/>
      <c r="O633" s="577"/>
      <c r="P633" s="347"/>
      <c r="T633" s="282"/>
      <c r="U633" s="767"/>
      <c r="V633" s="763"/>
      <c r="W633" s="763"/>
      <c r="X633" s="763"/>
      <c r="Y633" s="767"/>
      <c r="Z633" s="763"/>
      <c r="AA633" s="767"/>
      <c r="AB633" s="763"/>
      <c r="AC633" s="763"/>
      <c r="AD633" s="763"/>
      <c r="AE633" s="767"/>
      <c r="AF633" s="763"/>
      <c r="AG633" s="765"/>
      <c r="AH633" s="284"/>
    </row>
    <row r="634" spans="2:34" ht="39.75" customHeight="1" x14ac:dyDescent="0.25">
      <c r="B634" s="281"/>
      <c r="C634" s="597"/>
      <c r="D634" s="603"/>
      <c r="E634" s="615"/>
      <c r="F634" s="617"/>
      <c r="G634" s="516"/>
      <c r="H634" s="520"/>
      <c r="I634" s="531"/>
      <c r="J634" s="561"/>
      <c r="K634" s="315" t="s">
        <v>241</v>
      </c>
      <c r="L634" s="342" t="s">
        <v>692</v>
      </c>
      <c r="M634" s="573"/>
      <c r="N634" s="573"/>
      <c r="O634" s="577"/>
      <c r="P634" s="347"/>
      <c r="T634" s="282"/>
      <c r="U634" s="767"/>
      <c r="V634" s="763"/>
      <c r="W634" s="763"/>
      <c r="X634" s="763"/>
      <c r="Y634" s="767"/>
      <c r="Z634" s="763"/>
      <c r="AA634" s="767"/>
      <c r="AB634" s="763"/>
      <c r="AC634" s="763"/>
      <c r="AD634" s="763"/>
      <c r="AE634" s="767"/>
      <c r="AF634" s="763"/>
      <c r="AG634" s="765"/>
      <c r="AH634" s="284"/>
    </row>
    <row r="635" spans="2:34" ht="39.75" customHeight="1" x14ac:dyDescent="0.25">
      <c r="B635" s="281"/>
      <c r="C635" s="597"/>
      <c r="D635" s="603"/>
      <c r="E635" s="615"/>
      <c r="F635" s="617"/>
      <c r="G635" s="517"/>
      <c r="H635" s="527"/>
      <c r="I635" s="534"/>
      <c r="J635" s="562"/>
      <c r="K635" s="315" t="s">
        <v>243</v>
      </c>
      <c r="L635" s="342" t="s">
        <v>693</v>
      </c>
      <c r="M635" s="580"/>
      <c r="N635" s="580"/>
      <c r="O635" s="583"/>
      <c r="P635" s="347"/>
      <c r="T635" s="282"/>
      <c r="U635" s="767"/>
      <c r="V635" s="763"/>
      <c r="W635" s="763"/>
      <c r="X635" s="763"/>
      <c r="Y635" s="767"/>
      <c r="Z635" s="763"/>
      <c r="AA635" s="767"/>
      <c r="AB635" s="763"/>
      <c r="AC635" s="763"/>
      <c r="AD635" s="763"/>
      <c r="AE635" s="767"/>
      <c r="AF635" s="763"/>
      <c r="AG635" s="765"/>
      <c r="AH635" s="284"/>
    </row>
    <row r="636" spans="2:34" ht="39.75" customHeight="1" x14ac:dyDescent="0.25">
      <c r="B636" s="281"/>
      <c r="C636" s="597"/>
      <c r="D636" s="603"/>
      <c r="E636" s="615"/>
      <c r="F636" s="617"/>
      <c r="G636" s="621">
        <v>62</v>
      </c>
      <c r="H636" s="529" t="s">
        <v>195</v>
      </c>
      <c r="I636" s="530"/>
      <c r="J636" s="560" t="s">
        <v>196</v>
      </c>
      <c r="K636" s="315" t="s">
        <v>215</v>
      </c>
      <c r="L636" s="342" t="s">
        <v>694</v>
      </c>
      <c r="M636" s="584" t="s">
        <v>146</v>
      </c>
      <c r="N636" s="585">
        <v>100</v>
      </c>
      <c r="O636" s="576"/>
      <c r="P636" s="347"/>
      <c r="T636" s="282"/>
      <c r="U636" s="766"/>
      <c r="V636" s="768"/>
      <c r="W636" s="768"/>
      <c r="X636" s="768"/>
      <c r="Y636" s="766">
        <f>IF($N$636="","",$N$636)</f>
        <v>100</v>
      </c>
      <c r="Z636" s="766">
        <f>IF($N$636="","",$N$636)</f>
        <v>100</v>
      </c>
      <c r="AA636" s="768"/>
      <c r="AB636" s="768"/>
      <c r="AC636" s="768"/>
      <c r="AD636" s="768"/>
      <c r="AE636" s="768"/>
      <c r="AF636" s="768"/>
      <c r="AG636" s="769"/>
      <c r="AH636" s="284"/>
    </row>
    <row r="637" spans="2:34" ht="39.75" customHeight="1" x14ac:dyDescent="0.25">
      <c r="B637" s="281"/>
      <c r="C637" s="598"/>
      <c r="D637" s="604"/>
      <c r="E637" s="573"/>
      <c r="F637" s="612"/>
      <c r="G637" s="516"/>
      <c r="H637" s="520"/>
      <c r="I637" s="531"/>
      <c r="J637" s="561"/>
      <c r="K637" s="315" t="s">
        <v>216</v>
      </c>
      <c r="L637" s="342" t="s">
        <v>695</v>
      </c>
      <c r="M637" s="573"/>
      <c r="N637" s="573"/>
      <c r="O637" s="577"/>
      <c r="P637" s="347"/>
      <c r="T637" s="282"/>
      <c r="U637" s="767"/>
      <c r="V637" s="763"/>
      <c r="W637" s="763"/>
      <c r="X637" s="763"/>
      <c r="Y637" s="767"/>
      <c r="Z637" s="767"/>
      <c r="AA637" s="763"/>
      <c r="AB637" s="763"/>
      <c r="AC637" s="763"/>
      <c r="AD637" s="763"/>
      <c r="AE637" s="763"/>
      <c r="AF637" s="763"/>
      <c r="AG637" s="765"/>
      <c r="AH637" s="284"/>
    </row>
    <row r="638" spans="2:34" ht="39.75" customHeight="1" x14ac:dyDescent="0.25">
      <c r="B638" s="281"/>
      <c r="C638" s="598"/>
      <c r="D638" s="604"/>
      <c r="E638" s="573"/>
      <c r="F638" s="612"/>
      <c r="G638" s="516"/>
      <c r="H638" s="520"/>
      <c r="I638" s="531"/>
      <c r="J638" s="561"/>
      <c r="K638" s="315" t="s">
        <v>217</v>
      </c>
      <c r="L638" s="342" t="s">
        <v>696</v>
      </c>
      <c r="M638" s="573"/>
      <c r="N638" s="573"/>
      <c r="O638" s="577"/>
      <c r="P638" s="347"/>
      <c r="T638" s="282"/>
      <c r="U638" s="767"/>
      <c r="V638" s="763"/>
      <c r="W638" s="763"/>
      <c r="X638" s="763"/>
      <c r="Y638" s="767"/>
      <c r="Z638" s="767"/>
      <c r="AA638" s="763"/>
      <c r="AB638" s="763"/>
      <c r="AC638" s="763"/>
      <c r="AD638" s="763"/>
      <c r="AE638" s="763"/>
      <c r="AF638" s="763"/>
      <c r="AG638" s="765"/>
      <c r="AH638" s="284"/>
    </row>
    <row r="639" spans="2:34" ht="39.75" customHeight="1" x14ac:dyDescent="0.25">
      <c r="B639" s="281"/>
      <c r="C639" s="598"/>
      <c r="D639" s="604"/>
      <c r="E639" s="573"/>
      <c r="F639" s="612"/>
      <c r="G639" s="516"/>
      <c r="H639" s="520"/>
      <c r="I639" s="531"/>
      <c r="J639" s="561"/>
      <c r="K639" s="315" t="s">
        <v>241</v>
      </c>
      <c r="L639" s="342" t="s">
        <v>697</v>
      </c>
      <c r="M639" s="573"/>
      <c r="N639" s="573"/>
      <c r="O639" s="577"/>
      <c r="P639" s="347"/>
      <c r="T639" s="282"/>
      <c r="U639" s="767"/>
      <c r="V639" s="763"/>
      <c r="W639" s="763"/>
      <c r="X639" s="763"/>
      <c r="Y639" s="767"/>
      <c r="Z639" s="767"/>
      <c r="AA639" s="763"/>
      <c r="AB639" s="763"/>
      <c r="AC639" s="763"/>
      <c r="AD639" s="763"/>
      <c r="AE639" s="763"/>
      <c r="AF639" s="763"/>
      <c r="AG639" s="765"/>
      <c r="AH639" s="284"/>
    </row>
    <row r="640" spans="2:34" ht="39.75" customHeight="1" thickBot="1" x14ac:dyDescent="0.3">
      <c r="B640" s="281"/>
      <c r="C640" s="598"/>
      <c r="D640" s="604"/>
      <c r="E640" s="641"/>
      <c r="F640" s="649"/>
      <c r="G640" s="669"/>
      <c r="H640" s="545"/>
      <c r="I640" s="546"/>
      <c r="J640" s="670"/>
      <c r="K640" s="338" t="s">
        <v>243</v>
      </c>
      <c r="L640" s="352" t="s">
        <v>698</v>
      </c>
      <c r="M640" s="641"/>
      <c r="N640" s="641"/>
      <c r="O640" s="642"/>
      <c r="P640" s="347"/>
      <c r="T640" s="282"/>
      <c r="U640" s="767"/>
      <c r="V640" s="763"/>
      <c r="W640" s="763"/>
      <c r="X640" s="763"/>
      <c r="Y640" s="767"/>
      <c r="Z640" s="767"/>
      <c r="AA640" s="763"/>
      <c r="AB640" s="763"/>
      <c r="AC640" s="763"/>
      <c r="AD640" s="763"/>
      <c r="AE640" s="763"/>
      <c r="AF640" s="763"/>
      <c r="AG640" s="765"/>
      <c r="AH640" s="284"/>
    </row>
    <row r="641" spans="2:34" ht="39.75" customHeight="1" x14ac:dyDescent="0.25">
      <c r="B641" s="281"/>
      <c r="C641" s="596" t="s">
        <v>2</v>
      </c>
      <c r="D641" s="601">
        <f>IF(SUM(N641:N670)=0,"",AVERAGE(N641:N670))</f>
        <v>92.5</v>
      </c>
      <c r="E641" s="615" t="s">
        <v>128</v>
      </c>
      <c r="F641" s="616">
        <f>IF(SUM(N641)=0,"",AVERAGE(N641))</f>
        <v>95</v>
      </c>
      <c r="G641" s="630">
        <v>63</v>
      </c>
      <c r="H641" s="518" t="s">
        <v>85</v>
      </c>
      <c r="I641" s="531"/>
      <c r="J641" s="635" t="s">
        <v>121</v>
      </c>
      <c r="K641" s="321" t="s">
        <v>215</v>
      </c>
      <c r="L641" s="355" t="s">
        <v>699</v>
      </c>
      <c r="M641" s="572" t="s">
        <v>146</v>
      </c>
      <c r="N641" s="575">
        <v>95</v>
      </c>
      <c r="O641" s="582"/>
      <c r="P641" s="309"/>
      <c r="T641" s="282"/>
      <c r="U641" s="766"/>
      <c r="V641" s="768"/>
      <c r="W641" s="768"/>
      <c r="X641" s="768"/>
      <c r="Y641" s="768"/>
      <c r="Z641" s="768"/>
      <c r="AA641" s="768"/>
      <c r="AB641" s="768"/>
      <c r="AC641" s="768"/>
      <c r="AD641" s="768"/>
      <c r="AE641" s="768"/>
      <c r="AF641" s="768"/>
      <c r="AG641" s="766">
        <f>IF($N$641="","",$N$641)</f>
        <v>95</v>
      </c>
      <c r="AH641" s="284"/>
    </row>
    <row r="642" spans="2:34" ht="39.75" customHeight="1" x14ac:dyDescent="0.25">
      <c r="B642" s="281"/>
      <c r="C642" s="597"/>
      <c r="D642" s="602"/>
      <c r="E642" s="573"/>
      <c r="F642" s="612"/>
      <c r="G642" s="516"/>
      <c r="H642" s="520"/>
      <c r="I642" s="531"/>
      <c r="J642" s="561"/>
      <c r="K642" s="315" t="s">
        <v>216</v>
      </c>
      <c r="L642" s="342" t="s">
        <v>700</v>
      </c>
      <c r="M642" s="573"/>
      <c r="N642" s="573"/>
      <c r="O642" s="577"/>
      <c r="P642" s="309"/>
      <c r="T642" s="282"/>
      <c r="U642" s="767"/>
      <c r="V642" s="763"/>
      <c r="W642" s="763"/>
      <c r="X642" s="763"/>
      <c r="Y642" s="763"/>
      <c r="Z642" s="763"/>
      <c r="AA642" s="763"/>
      <c r="AB642" s="763"/>
      <c r="AC642" s="763"/>
      <c r="AD642" s="763"/>
      <c r="AE642" s="763"/>
      <c r="AF642" s="763"/>
      <c r="AG642" s="767"/>
      <c r="AH642" s="284"/>
    </row>
    <row r="643" spans="2:34" ht="39.75" customHeight="1" x14ac:dyDescent="0.25">
      <c r="B643" s="281"/>
      <c r="C643" s="597"/>
      <c r="D643" s="602"/>
      <c r="E643" s="573"/>
      <c r="F643" s="612"/>
      <c r="G643" s="516"/>
      <c r="H643" s="520"/>
      <c r="I643" s="531"/>
      <c r="J643" s="561"/>
      <c r="K643" s="315" t="s">
        <v>217</v>
      </c>
      <c r="L643" s="342" t="s">
        <v>701</v>
      </c>
      <c r="M643" s="573"/>
      <c r="N643" s="573"/>
      <c r="O643" s="577"/>
      <c r="P643" s="309"/>
      <c r="T643" s="282"/>
      <c r="U643" s="767"/>
      <c r="V643" s="763"/>
      <c r="W643" s="763"/>
      <c r="X643" s="763"/>
      <c r="Y643" s="763"/>
      <c r="Z643" s="763"/>
      <c r="AA643" s="763"/>
      <c r="AB643" s="763"/>
      <c r="AC643" s="763"/>
      <c r="AD643" s="763"/>
      <c r="AE643" s="763"/>
      <c r="AF643" s="763"/>
      <c r="AG643" s="767"/>
      <c r="AH643" s="284"/>
    </row>
    <row r="644" spans="2:34" ht="39.75" customHeight="1" x14ac:dyDescent="0.25">
      <c r="B644" s="281"/>
      <c r="C644" s="597"/>
      <c r="D644" s="602"/>
      <c r="E644" s="573"/>
      <c r="F644" s="612"/>
      <c r="G644" s="516"/>
      <c r="H644" s="520"/>
      <c r="I644" s="531"/>
      <c r="J644" s="561"/>
      <c r="K644" s="315" t="s">
        <v>241</v>
      </c>
      <c r="L644" s="342" t="s">
        <v>992</v>
      </c>
      <c r="M644" s="573"/>
      <c r="N644" s="573"/>
      <c r="O644" s="577"/>
      <c r="P644" s="309"/>
      <c r="T644" s="282"/>
      <c r="U644" s="767"/>
      <c r="V644" s="763"/>
      <c r="W644" s="763"/>
      <c r="X644" s="763"/>
      <c r="Y644" s="763"/>
      <c r="Z644" s="763"/>
      <c r="AA644" s="763"/>
      <c r="AB644" s="763"/>
      <c r="AC644" s="763"/>
      <c r="AD644" s="763"/>
      <c r="AE644" s="763"/>
      <c r="AF644" s="763"/>
      <c r="AG644" s="767"/>
      <c r="AH644" s="284"/>
    </row>
    <row r="645" spans="2:34" ht="39.75" customHeight="1" x14ac:dyDescent="0.25">
      <c r="B645" s="281"/>
      <c r="C645" s="597"/>
      <c r="D645" s="602"/>
      <c r="E645" s="574"/>
      <c r="F645" s="613"/>
      <c r="G645" s="593"/>
      <c r="H645" s="523"/>
      <c r="I645" s="532"/>
      <c r="J645" s="595"/>
      <c r="K645" s="329" t="s">
        <v>243</v>
      </c>
      <c r="L645" s="349" t="s">
        <v>993</v>
      </c>
      <c r="M645" s="573"/>
      <c r="N645" s="573"/>
      <c r="O645" s="577"/>
      <c r="P645" s="309"/>
      <c r="T645" s="282"/>
      <c r="U645" s="767"/>
      <c r="V645" s="763"/>
      <c r="W645" s="763"/>
      <c r="X645" s="763"/>
      <c r="Y645" s="763"/>
      <c r="Z645" s="763"/>
      <c r="AA645" s="763"/>
      <c r="AB645" s="763"/>
      <c r="AC645" s="763"/>
      <c r="AD645" s="763"/>
      <c r="AE645" s="763"/>
      <c r="AF645" s="763"/>
      <c r="AG645" s="767"/>
      <c r="AH645" s="284"/>
    </row>
    <row r="646" spans="2:34" ht="39.75" customHeight="1" x14ac:dyDescent="0.25">
      <c r="B646" s="281"/>
      <c r="C646" s="597"/>
      <c r="D646" s="603"/>
      <c r="E646" s="610" t="s">
        <v>138</v>
      </c>
      <c r="F646" s="614">
        <f>IF(SUM(N646:N655)=0,"",AVERAGE(N646:N655))</f>
        <v>90</v>
      </c>
      <c r="G646" s="592">
        <v>64</v>
      </c>
      <c r="H646" s="525" t="s">
        <v>86</v>
      </c>
      <c r="I646" s="533"/>
      <c r="J646" s="671" t="s">
        <v>122</v>
      </c>
      <c r="K646" s="331" t="s">
        <v>215</v>
      </c>
      <c r="L646" s="350" t="s">
        <v>702</v>
      </c>
      <c r="M646" s="579" t="s">
        <v>146</v>
      </c>
      <c r="N646" s="581">
        <v>95</v>
      </c>
      <c r="O646" s="637"/>
      <c r="P646" s="309"/>
      <c r="T646" s="282"/>
      <c r="U646" s="766"/>
      <c r="V646" s="768"/>
      <c r="W646" s="768"/>
      <c r="X646" s="768"/>
      <c r="Y646" s="768"/>
      <c r="Z646" s="766">
        <f>IF($N$646="","",$N$646)</f>
        <v>95</v>
      </c>
      <c r="AA646" s="768"/>
      <c r="AB646" s="768"/>
      <c r="AC646" s="768"/>
      <c r="AD646" s="768"/>
      <c r="AE646" s="766">
        <f>IF($N$646="","",$N$646)</f>
        <v>95</v>
      </c>
      <c r="AF646" s="768"/>
      <c r="AG646" s="769"/>
      <c r="AH646" s="284"/>
    </row>
    <row r="647" spans="2:34" ht="39.75" customHeight="1" x14ac:dyDescent="0.25">
      <c r="B647" s="281"/>
      <c r="C647" s="597"/>
      <c r="D647" s="603"/>
      <c r="E647" s="615"/>
      <c r="F647" s="616"/>
      <c r="G647" s="516"/>
      <c r="H647" s="520"/>
      <c r="I647" s="531"/>
      <c r="J647" s="561"/>
      <c r="K647" s="315" t="s">
        <v>216</v>
      </c>
      <c r="L647" s="342" t="s">
        <v>703</v>
      </c>
      <c r="M647" s="573"/>
      <c r="N647" s="573"/>
      <c r="O647" s="577"/>
      <c r="P647" s="309"/>
      <c r="T647" s="282"/>
      <c r="U647" s="767"/>
      <c r="V647" s="763"/>
      <c r="W647" s="763"/>
      <c r="X647" s="763"/>
      <c r="Y647" s="763"/>
      <c r="Z647" s="767"/>
      <c r="AA647" s="763"/>
      <c r="AB647" s="763"/>
      <c r="AC647" s="763"/>
      <c r="AD647" s="763"/>
      <c r="AE647" s="767"/>
      <c r="AF647" s="763"/>
      <c r="AG647" s="765"/>
      <c r="AH647" s="284"/>
    </row>
    <row r="648" spans="2:34" ht="39.75" customHeight="1" x14ac:dyDescent="0.25">
      <c r="B648" s="281"/>
      <c r="C648" s="597"/>
      <c r="D648" s="603"/>
      <c r="E648" s="615"/>
      <c r="F648" s="616"/>
      <c r="G648" s="516"/>
      <c r="H648" s="520"/>
      <c r="I648" s="531"/>
      <c r="J648" s="561"/>
      <c r="K648" s="315" t="s">
        <v>217</v>
      </c>
      <c r="L648" s="342" t="s">
        <v>704</v>
      </c>
      <c r="M648" s="573"/>
      <c r="N648" s="573"/>
      <c r="O648" s="577"/>
      <c r="P648" s="309"/>
      <c r="T648" s="282"/>
      <c r="U648" s="767"/>
      <c r="V648" s="763"/>
      <c r="W648" s="763"/>
      <c r="X648" s="763"/>
      <c r="Y648" s="763"/>
      <c r="Z648" s="767"/>
      <c r="AA648" s="763"/>
      <c r="AB648" s="763"/>
      <c r="AC648" s="763"/>
      <c r="AD648" s="763"/>
      <c r="AE648" s="767"/>
      <c r="AF648" s="763"/>
      <c r="AG648" s="765"/>
      <c r="AH648" s="284"/>
    </row>
    <row r="649" spans="2:34" ht="39.75" customHeight="1" x14ac:dyDescent="0.25">
      <c r="B649" s="281"/>
      <c r="C649" s="597"/>
      <c r="D649" s="603"/>
      <c r="E649" s="615"/>
      <c r="F649" s="616"/>
      <c r="G649" s="516"/>
      <c r="H649" s="520"/>
      <c r="I649" s="531"/>
      <c r="J649" s="561"/>
      <c r="K649" s="315" t="s">
        <v>241</v>
      </c>
      <c r="L649" s="342" t="s">
        <v>705</v>
      </c>
      <c r="M649" s="573"/>
      <c r="N649" s="573"/>
      <c r="O649" s="577"/>
      <c r="P649" s="309"/>
      <c r="T649" s="282"/>
      <c r="U649" s="767"/>
      <c r="V649" s="763"/>
      <c r="W649" s="763"/>
      <c r="X649" s="763"/>
      <c r="Y649" s="763"/>
      <c r="Z649" s="767"/>
      <c r="AA649" s="763"/>
      <c r="AB649" s="763"/>
      <c r="AC649" s="763"/>
      <c r="AD649" s="763"/>
      <c r="AE649" s="767"/>
      <c r="AF649" s="763"/>
      <c r="AG649" s="765"/>
      <c r="AH649" s="284"/>
    </row>
    <row r="650" spans="2:34" ht="39.75" customHeight="1" x14ac:dyDescent="0.25">
      <c r="B650" s="281"/>
      <c r="C650" s="597"/>
      <c r="D650" s="603"/>
      <c r="E650" s="615"/>
      <c r="F650" s="616"/>
      <c r="G650" s="517"/>
      <c r="H650" s="527"/>
      <c r="I650" s="534"/>
      <c r="J650" s="562"/>
      <c r="K650" s="315" t="s">
        <v>243</v>
      </c>
      <c r="L650" s="342" t="s">
        <v>706</v>
      </c>
      <c r="M650" s="580"/>
      <c r="N650" s="580"/>
      <c r="O650" s="583"/>
      <c r="P650" s="309"/>
      <c r="T650" s="282"/>
      <c r="U650" s="767"/>
      <c r="V650" s="763"/>
      <c r="W650" s="763"/>
      <c r="X650" s="763"/>
      <c r="Y650" s="763"/>
      <c r="Z650" s="767"/>
      <c r="AA650" s="763"/>
      <c r="AB650" s="763"/>
      <c r="AC650" s="763"/>
      <c r="AD650" s="763"/>
      <c r="AE650" s="767"/>
      <c r="AF650" s="763"/>
      <c r="AG650" s="765"/>
      <c r="AH650" s="284"/>
    </row>
    <row r="651" spans="2:34" ht="39.75" customHeight="1" x14ac:dyDescent="0.25">
      <c r="B651" s="281"/>
      <c r="C651" s="597"/>
      <c r="D651" s="603"/>
      <c r="E651" s="615"/>
      <c r="F651" s="617"/>
      <c r="G651" s="621">
        <v>65</v>
      </c>
      <c r="H651" s="529" t="s">
        <v>87</v>
      </c>
      <c r="I651" s="530"/>
      <c r="J651" s="560" t="s">
        <v>123</v>
      </c>
      <c r="K651" s="315" t="s">
        <v>215</v>
      </c>
      <c r="L651" s="342" t="s">
        <v>707</v>
      </c>
      <c r="M651" s="584" t="s">
        <v>146</v>
      </c>
      <c r="N651" s="585">
        <v>85</v>
      </c>
      <c r="O651" s="576"/>
      <c r="P651" s="309"/>
      <c r="T651" s="282"/>
      <c r="U651" s="766"/>
      <c r="V651" s="768"/>
      <c r="W651" s="768"/>
      <c r="X651" s="766">
        <f>IF($N$651="","",$N$651)</f>
        <v>85</v>
      </c>
      <c r="Y651" s="768"/>
      <c r="Z651" s="768"/>
      <c r="AA651" s="766">
        <f>IF($N$651="","",$N$651)</f>
        <v>85</v>
      </c>
      <c r="AB651" s="768"/>
      <c r="AC651" s="768"/>
      <c r="AD651" s="768"/>
      <c r="AE651" s="768"/>
      <c r="AF651" s="768"/>
      <c r="AG651" s="769"/>
      <c r="AH651" s="284"/>
    </row>
    <row r="652" spans="2:34" ht="39.75" customHeight="1" x14ac:dyDescent="0.25">
      <c r="B652" s="281"/>
      <c r="C652" s="598"/>
      <c r="D652" s="604"/>
      <c r="E652" s="573"/>
      <c r="F652" s="612"/>
      <c r="G652" s="516"/>
      <c r="H652" s="520"/>
      <c r="I652" s="531"/>
      <c r="J652" s="561"/>
      <c r="K652" s="315" t="s">
        <v>216</v>
      </c>
      <c r="L652" s="342" t="s">
        <v>708</v>
      </c>
      <c r="M652" s="573"/>
      <c r="N652" s="573"/>
      <c r="O652" s="577"/>
      <c r="P652" s="309"/>
      <c r="T652" s="282"/>
      <c r="U652" s="767"/>
      <c r="V652" s="763"/>
      <c r="W652" s="763"/>
      <c r="X652" s="767"/>
      <c r="Y652" s="763"/>
      <c r="Z652" s="763"/>
      <c r="AA652" s="767"/>
      <c r="AB652" s="763"/>
      <c r="AC652" s="763"/>
      <c r="AD652" s="763"/>
      <c r="AE652" s="763"/>
      <c r="AF652" s="763"/>
      <c r="AG652" s="765"/>
      <c r="AH652" s="284"/>
    </row>
    <row r="653" spans="2:34" ht="39.75" customHeight="1" x14ac:dyDescent="0.25">
      <c r="B653" s="281"/>
      <c r="C653" s="598"/>
      <c r="D653" s="604"/>
      <c r="E653" s="573"/>
      <c r="F653" s="612"/>
      <c r="G653" s="516"/>
      <c r="H653" s="520"/>
      <c r="I653" s="531"/>
      <c r="J653" s="561"/>
      <c r="K653" s="315" t="s">
        <v>217</v>
      </c>
      <c r="L653" s="342" t="s">
        <v>709</v>
      </c>
      <c r="M653" s="573"/>
      <c r="N653" s="573"/>
      <c r="O653" s="577"/>
      <c r="P653" s="309"/>
      <c r="T653" s="282"/>
      <c r="U653" s="767"/>
      <c r="V653" s="763"/>
      <c r="W653" s="763"/>
      <c r="X653" s="767"/>
      <c r="Y653" s="763"/>
      <c r="Z653" s="763"/>
      <c r="AA653" s="767"/>
      <c r="AB653" s="763"/>
      <c r="AC653" s="763"/>
      <c r="AD653" s="763"/>
      <c r="AE653" s="763"/>
      <c r="AF653" s="763"/>
      <c r="AG653" s="765"/>
      <c r="AH653" s="284"/>
    </row>
    <row r="654" spans="2:34" ht="39.75" customHeight="1" x14ac:dyDescent="0.25">
      <c r="B654" s="281"/>
      <c r="C654" s="598"/>
      <c r="D654" s="604"/>
      <c r="E654" s="573"/>
      <c r="F654" s="612"/>
      <c r="G654" s="516"/>
      <c r="H654" s="520"/>
      <c r="I654" s="531"/>
      <c r="J654" s="561"/>
      <c r="K654" s="315" t="s">
        <v>241</v>
      </c>
      <c r="L654" s="342" t="s">
        <v>710</v>
      </c>
      <c r="M654" s="573"/>
      <c r="N654" s="573"/>
      <c r="O654" s="577"/>
      <c r="P654" s="309"/>
      <c r="T654" s="282"/>
      <c r="U654" s="767"/>
      <c r="V654" s="763"/>
      <c r="W654" s="763"/>
      <c r="X654" s="767"/>
      <c r="Y654" s="763"/>
      <c r="Z654" s="763"/>
      <c r="AA654" s="767"/>
      <c r="AB654" s="763"/>
      <c r="AC654" s="763"/>
      <c r="AD654" s="763"/>
      <c r="AE654" s="763"/>
      <c r="AF654" s="763"/>
      <c r="AG654" s="765"/>
      <c r="AH654" s="284"/>
    </row>
    <row r="655" spans="2:34" ht="39.75" customHeight="1" x14ac:dyDescent="0.25">
      <c r="B655" s="281"/>
      <c r="C655" s="598"/>
      <c r="D655" s="604"/>
      <c r="E655" s="574"/>
      <c r="F655" s="613"/>
      <c r="G655" s="593"/>
      <c r="H655" s="523"/>
      <c r="I655" s="532"/>
      <c r="J655" s="595"/>
      <c r="K655" s="319" t="s">
        <v>243</v>
      </c>
      <c r="L655" s="345" t="s">
        <v>711</v>
      </c>
      <c r="M655" s="574"/>
      <c r="N655" s="574"/>
      <c r="O655" s="578"/>
      <c r="P655" s="309"/>
      <c r="T655" s="282"/>
      <c r="U655" s="776"/>
      <c r="V655" s="777"/>
      <c r="W655" s="777"/>
      <c r="X655" s="767"/>
      <c r="Y655" s="777"/>
      <c r="Z655" s="777"/>
      <c r="AA655" s="767"/>
      <c r="AB655" s="777"/>
      <c r="AC655" s="777"/>
      <c r="AD655" s="777"/>
      <c r="AE655" s="777"/>
      <c r="AF655" s="777"/>
      <c r="AG655" s="778"/>
      <c r="AH655" s="284"/>
    </row>
    <row r="656" spans="2:34" ht="39.75" customHeight="1" x14ac:dyDescent="0.25">
      <c r="B656" s="281"/>
      <c r="C656" s="599"/>
      <c r="D656" s="605"/>
      <c r="E656" s="607" t="s">
        <v>987</v>
      </c>
      <c r="F656" s="609">
        <f>IF(SUM(N656:N665)=0,"",AVERAGE(N656:N665))</f>
        <v>90</v>
      </c>
      <c r="G656" s="622">
        <v>66</v>
      </c>
      <c r="H656" s="547" t="s">
        <v>967</v>
      </c>
      <c r="I656" s="548"/>
      <c r="J656" s="625" t="s">
        <v>968</v>
      </c>
      <c r="K656" s="490" t="s">
        <v>215</v>
      </c>
      <c r="L656" s="354" t="s">
        <v>969</v>
      </c>
      <c r="M656" s="584" t="s">
        <v>146</v>
      </c>
      <c r="N656" s="585">
        <v>90</v>
      </c>
      <c r="O656" s="576"/>
      <c r="P656" s="309"/>
      <c r="T656" s="282"/>
      <c r="U656" s="766"/>
      <c r="V656" s="768"/>
      <c r="W656" s="766">
        <f>IF($N$656="","",$N$656)</f>
        <v>90</v>
      </c>
      <c r="X656" s="766"/>
      <c r="Y656" s="766">
        <f>IF($N$656="","",$N$656)</f>
        <v>90</v>
      </c>
      <c r="Z656" s="766">
        <f>IF($N$656="","",$N$656)</f>
        <v>90</v>
      </c>
      <c r="AA656" s="766"/>
      <c r="AB656" s="768"/>
      <c r="AC656" s="768"/>
      <c r="AD656" s="768"/>
      <c r="AE656" s="768"/>
      <c r="AF656" s="768"/>
      <c r="AG656" s="769"/>
      <c r="AH656" s="284"/>
    </row>
    <row r="657" spans="2:34" ht="39.75" customHeight="1" x14ac:dyDescent="0.25">
      <c r="B657" s="281"/>
      <c r="C657" s="599"/>
      <c r="D657" s="605"/>
      <c r="E657" s="607"/>
      <c r="F657" s="609"/>
      <c r="G657" s="623"/>
      <c r="H657" s="549"/>
      <c r="I657" s="548"/>
      <c r="J657" s="626"/>
      <c r="K657" s="490" t="s">
        <v>216</v>
      </c>
      <c r="L657" s="354" t="s">
        <v>970</v>
      </c>
      <c r="M657" s="573"/>
      <c r="N657" s="573"/>
      <c r="O657" s="577"/>
      <c r="P657" s="309"/>
      <c r="T657" s="282"/>
      <c r="U657" s="767"/>
      <c r="V657" s="763"/>
      <c r="W657" s="767"/>
      <c r="X657" s="767"/>
      <c r="Y657" s="767"/>
      <c r="Z657" s="767"/>
      <c r="AA657" s="767"/>
      <c r="AB657" s="763"/>
      <c r="AC657" s="763"/>
      <c r="AD657" s="763"/>
      <c r="AE657" s="763"/>
      <c r="AF657" s="763"/>
      <c r="AG657" s="765"/>
      <c r="AH657" s="284"/>
    </row>
    <row r="658" spans="2:34" ht="39.75" customHeight="1" x14ac:dyDescent="0.25">
      <c r="B658" s="281"/>
      <c r="C658" s="599"/>
      <c r="D658" s="605"/>
      <c r="E658" s="607"/>
      <c r="F658" s="609"/>
      <c r="G658" s="623"/>
      <c r="H658" s="549"/>
      <c r="I658" s="548"/>
      <c r="J658" s="626"/>
      <c r="K658" s="490" t="s">
        <v>217</v>
      </c>
      <c r="L658" s="354" t="s">
        <v>971</v>
      </c>
      <c r="M658" s="573"/>
      <c r="N658" s="573"/>
      <c r="O658" s="577"/>
      <c r="P658" s="309"/>
      <c r="T658" s="282"/>
      <c r="U658" s="767"/>
      <c r="V658" s="763"/>
      <c r="W658" s="767"/>
      <c r="X658" s="767"/>
      <c r="Y658" s="767"/>
      <c r="Z658" s="767"/>
      <c r="AA658" s="767"/>
      <c r="AB658" s="763"/>
      <c r="AC658" s="763"/>
      <c r="AD658" s="763"/>
      <c r="AE658" s="763"/>
      <c r="AF658" s="763"/>
      <c r="AG658" s="765"/>
      <c r="AH658" s="284"/>
    </row>
    <row r="659" spans="2:34" ht="39.75" customHeight="1" x14ac:dyDescent="0.25">
      <c r="B659" s="281"/>
      <c r="C659" s="599"/>
      <c r="D659" s="605"/>
      <c r="E659" s="607"/>
      <c r="F659" s="609"/>
      <c r="G659" s="623"/>
      <c r="H659" s="549"/>
      <c r="I659" s="548"/>
      <c r="J659" s="626"/>
      <c r="K659" s="490" t="s">
        <v>241</v>
      </c>
      <c r="L659" s="354" t="s">
        <v>972</v>
      </c>
      <c r="M659" s="573"/>
      <c r="N659" s="573"/>
      <c r="O659" s="577"/>
      <c r="P659" s="309"/>
      <c r="T659" s="282"/>
      <c r="U659" s="767"/>
      <c r="V659" s="763"/>
      <c r="W659" s="767"/>
      <c r="X659" s="767"/>
      <c r="Y659" s="767"/>
      <c r="Z659" s="767"/>
      <c r="AA659" s="767"/>
      <c r="AB659" s="763"/>
      <c r="AC659" s="763"/>
      <c r="AD659" s="763"/>
      <c r="AE659" s="763"/>
      <c r="AF659" s="763"/>
      <c r="AG659" s="765"/>
      <c r="AH659" s="284"/>
    </row>
    <row r="660" spans="2:34" ht="39.75" customHeight="1" x14ac:dyDescent="0.25">
      <c r="B660" s="281"/>
      <c r="C660" s="599"/>
      <c r="D660" s="605"/>
      <c r="E660" s="607"/>
      <c r="F660" s="609"/>
      <c r="G660" s="624"/>
      <c r="H660" s="550"/>
      <c r="I660" s="551"/>
      <c r="J660" s="627"/>
      <c r="K660" s="491" t="s">
        <v>243</v>
      </c>
      <c r="L660" s="492" t="s">
        <v>973</v>
      </c>
      <c r="M660" s="574"/>
      <c r="N660" s="574"/>
      <c r="O660" s="578"/>
      <c r="P660" s="309"/>
      <c r="T660" s="282"/>
      <c r="U660" s="776"/>
      <c r="V660" s="777"/>
      <c r="W660" s="767"/>
      <c r="X660" s="767"/>
      <c r="Y660" s="767"/>
      <c r="Z660" s="767"/>
      <c r="AA660" s="767"/>
      <c r="AB660" s="777"/>
      <c r="AC660" s="777"/>
      <c r="AD660" s="777"/>
      <c r="AE660" s="777"/>
      <c r="AF660" s="777"/>
      <c r="AG660" s="778"/>
      <c r="AH660" s="284"/>
    </row>
    <row r="661" spans="2:34" ht="39.75" customHeight="1" x14ac:dyDescent="0.25">
      <c r="B661" s="281"/>
      <c r="C661" s="599"/>
      <c r="D661" s="605"/>
      <c r="E661" s="607"/>
      <c r="F661" s="609"/>
      <c r="G661" s="628">
        <v>67</v>
      </c>
      <c r="H661" s="552" t="s">
        <v>974</v>
      </c>
      <c r="I661" s="553"/>
      <c r="J661" s="625" t="s">
        <v>975</v>
      </c>
      <c r="K661" s="490" t="s">
        <v>215</v>
      </c>
      <c r="L661" s="354" t="s">
        <v>976</v>
      </c>
      <c r="M661" s="584" t="s">
        <v>146</v>
      </c>
      <c r="N661" s="585">
        <v>90</v>
      </c>
      <c r="O661" s="576"/>
      <c r="P661" s="309"/>
      <c r="T661" s="282"/>
      <c r="U661" s="766"/>
      <c r="V661" s="768"/>
      <c r="W661" s="766">
        <f>IF($N$661="","",$N$661)</f>
        <v>90</v>
      </c>
      <c r="X661" s="766"/>
      <c r="Y661" s="768"/>
      <c r="Z661" s="766">
        <f>IF($N$661="","",$N$661)</f>
        <v>90</v>
      </c>
      <c r="AA661" s="766"/>
      <c r="AB661" s="768"/>
      <c r="AC661" s="768"/>
      <c r="AD661" s="768"/>
      <c r="AE661" s="768"/>
      <c r="AF661" s="768"/>
      <c r="AG661" s="769"/>
      <c r="AH661" s="284"/>
    </row>
    <row r="662" spans="2:34" ht="39.75" customHeight="1" x14ac:dyDescent="0.25">
      <c r="B662" s="281"/>
      <c r="C662" s="599"/>
      <c r="D662" s="605"/>
      <c r="E662" s="608"/>
      <c r="F662" s="609"/>
      <c r="G662" s="629"/>
      <c r="H662" s="549"/>
      <c r="I662" s="548"/>
      <c r="J662" s="626"/>
      <c r="K662" s="490" t="s">
        <v>216</v>
      </c>
      <c r="L662" s="354" t="s">
        <v>977</v>
      </c>
      <c r="M662" s="573"/>
      <c r="N662" s="573"/>
      <c r="O662" s="577"/>
      <c r="P662" s="309"/>
      <c r="T662" s="282"/>
      <c r="U662" s="767"/>
      <c r="V662" s="763"/>
      <c r="W662" s="767"/>
      <c r="X662" s="767"/>
      <c r="Y662" s="763"/>
      <c r="Z662" s="767"/>
      <c r="AA662" s="767"/>
      <c r="AB662" s="763"/>
      <c r="AC662" s="763"/>
      <c r="AD662" s="763"/>
      <c r="AE662" s="763"/>
      <c r="AF662" s="763"/>
      <c r="AG662" s="765"/>
      <c r="AH662" s="284"/>
    </row>
    <row r="663" spans="2:34" ht="39.75" customHeight="1" x14ac:dyDescent="0.25">
      <c r="B663" s="281"/>
      <c r="C663" s="599"/>
      <c r="D663" s="605"/>
      <c r="E663" s="608"/>
      <c r="F663" s="609"/>
      <c r="G663" s="629"/>
      <c r="H663" s="549"/>
      <c r="I663" s="548"/>
      <c r="J663" s="626"/>
      <c r="K663" s="490" t="s">
        <v>217</v>
      </c>
      <c r="L663" s="354" t="s">
        <v>978</v>
      </c>
      <c r="M663" s="573"/>
      <c r="N663" s="573"/>
      <c r="O663" s="577"/>
      <c r="P663" s="309"/>
      <c r="T663" s="282"/>
      <c r="U663" s="767"/>
      <c r="V663" s="763"/>
      <c r="W663" s="767"/>
      <c r="X663" s="767"/>
      <c r="Y663" s="763"/>
      <c r="Z663" s="767"/>
      <c r="AA663" s="767"/>
      <c r="AB663" s="763"/>
      <c r="AC663" s="763"/>
      <c r="AD663" s="763"/>
      <c r="AE663" s="763"/>
      <c r="AF663" s="763"/>
      <c r="AG663" s="765"/>
      <c r="AH663" s="284"/>
    </row>
    <row r="664" spans="2:34" ht="39.75" customHeight="1" x14ac:dyDescent="0.25">
      <c r="B664" s="281"/>
      <c r="C664" s="599"/>
      <c r="D664" s="605"/>
      <c r="E664" s="608"/>
      <c r="F664" s="609"/>
      <c r="G664" s="629"/>
      <c r="H664" s="549"/>
      <c r="I664" s="548"/>
      <c r="J664" s="626"/>
      <c r="K664" s="490" t="s">
        <v>241</v>
      </c>
      <c r="L664" s="354" t="s">
        <v>979</v>
      </c>
      <c r="M664" s="573"/>
      <c r="N664" s="573"/>
      <c r="O664" s="577"/>
      <c r="P664" s="309"/>
      <c r="T664" s="282"/>
      <c r="U664" s="767"/>
      <c r="V664" s="763"/>
      <c r="W664" s="767"/>
      <c r="X664" s="767"/>
      <c r="Y664" s="763"/>
      <c r="Z664" s="767"/>
      <c r="AA664" s="767"/>
      <c r="AB664" s="763"/>
      <c r="AC664" s="763"/>
      <c r="AD664" s="763"/>
      <c r="AE664" s="763"/>
      <c r="AF664" s="763"/>
      <c r="AG664" s="765"/>
      <c r="AH664" s="284"/>
    </row>
    <row r="665" spans="2:34" ht="54" customHeight="1" x14ac:dyDescent="0.25">
      <c r="B665" s="281"/>
      <c r="C665" s="599"/>
      <c r="D665" s="605"/>
      <c r="E665" s="608"/>
      <c r="F665" s="609"/>
      <c r="G665" s="629"/>
      <c r="H665" s="549"/>
      <c r="I665" s="548"/>
      <c r="J665" s="626"/>
      <c r="K665" s="491" t="s">
        <v>243</v>
      </c>
      <c r="L665" s="492" t="s">
        <v>980</v>
      </c>
      <c r="M665" s="574"/>
      <c r="N665" s="574"/>
      <c r="O665" s="578"/>
      <c r="P665" s="309"/>
      <c r="T665" s="282"/>
      <c r="U665" s="776"/>
      <c r="V665" s="777"/>
      <c r="W665" s="767"/>
      <c r="X665" s="767"/>
      <c r="Y665" s="777"/>
      <c r="Z665" s="767"/>
      <c r="AA665" s="767"/>
      <c r="AB665" s="777"/>
      <c r="AC665" s="777"/>
      <c r="AD665" s="777"/>
      <c r="AE665" s="777"/>
      <c r="AF665" s="777"/>
      <c r="AG665" s="778"/>
      <c r="AH665" s="284"/>
    </row>
    <row r="666" spans="2:34" ht="39.75" customHeight="1" x14ac:dyDescent="0.25">
      <c r="B666" s="281"/>
      <c r="C666" s="599"/>
      <c r="D666" s="605"/>
      <c r="E666" s="610" t="s">
        <v>988</v>
      </c>
      <c r="F666" s="611">
        <f>IF(SUM(N666)=0,"",AVERAGE(N666))</f>
        <v>100</v>
      </c>
      <c r="G666" s="592">
        <v>68</v>
      </c>
      <c r="H666" s="525" t="s">
        <v>981</v>
      </c>
      <c r="I666" s="533"/>
      <c r="J666" s="594" t="s">
        <v>996</v>
      </c>
      <c r="K666" s="315" t="s">
        <v>215</v>
      </c>
      <c r="L666" s="342" t="s">
        <v>982</v>
      </c>
      <c r="M666" s="584" t="s">
        <v>146</v>
      </c>
      <c r="N666" s="585">
        <v>100</v>
      </c>
      <c r="O666" s="576"/>
      <c r="P666" s="309"/>
      <c r="T666" s="282"/>
      <c r="U666" s="766"/>
      <c r="V666" s="768"/>
      <c r="W666" s="768"/>
      <c r="X666" s="766"/>
      <c r="Y666" s="768"/>
      <c r="Z666" s="768"/>
      <c r="AA666" s="766"/>
      <c r="AB666" s="766">
        <f>IF($N$666="","",$N$666)</f>
        <v>100</v>
      </c>
      <c r="AC666" s="768"/>
      <c r="AD666" s="768"/>
      <c r="AE666" s="768"/>
      <c r="AF666" s="766">
        <f>IF($N$666="","",$N$666)</f>
        <v>100</v>
      </c>
      <c r="AG666" s="769"/>
      <c r="AH666" s="284"/>
    </row>
    <row r="667" spans="2:34" ht="39.75" customHeight="1" x14ac:dyDescent="0.25">
      <c r="B667" s="281"/>
      <c r="C667" s="599"/>
      <c r="D667" s="605"/>
      <c r="E667" s="573"/>
      <c r="F667" s="612"/>
      <c r="G667" s="516"/>
      <c r="H667" s="520"/>
      <c r="I667" s="531"/>
      <c r="J667" s="561"/>
      <c r="K667" s="315" t="s">
        <v>216</v>
      </c>
      <c r="L667" s="342" t="s">
        <v>983</v>
      </c>
      <c r="M667" s="573"/>
      <c r="N667" s="573"/>
      <c r="O667" s="577"/>
      <c r="P667" s="309"/>
      <c r="T667" s="282"/>
      <c r="U667" s="767"/>
      <c r="V667" s="763"/>
      <c r="W667" s="763"/>
      <c r="X667" s="767"/>
      <c r="Y667" s="763"/>
      <c r="Z667" s="763"/>
      <c r="AA667" s="767"/>
      <c r="AB667" s="767"/>
      <c r="AC667" s="763"/>
      <c r="AD667" s="763"/>
      <c r="AE667" s="763"/>
      <c r="AF667" s="767"/>
      <c r="AG667" s="765"/>
      <c r="AH667" s="284"/>
    </row>
    <row r="668" spans="2:34" ht="39.75" customHeight="1" x14ac:dyDescent="0.25">
      <c r="B668" s="281"/>
      <c r="C668" s="599"/>
      <c r="D668" s="605"/>
      <c r="E668" s="573"/>
      <c r="F668" s="612"/>
      <c r="G668" s="516"/>
      <c r="H668" s="520"/>
      <c r="I668" s="531"/>
      <c r="J668" s="561"/>
      <c r="K668" s="315" t="s">
        <v>217</v>
      </c>
      <c r="L668" s="342" t="s">
        <v>984</v>
      </c>
      <c r="M668" s="573"/>
      <c r="N668" s="573"/>
      <c r="O668" s="577"/>
      <c r="P668" s="309"/>
      <c r="T668" s="282"/>
      <c r="U668" s="767"/>
      <c r="V668" s="763"/>
      <c r="W668" s="763"/>
      <c r="X668" s="767"/>
      <c r="Y668" s="763"/>
      <c r="Z668" s="763"/>
      <c r="AA668" s="767"/>
      <c r="AB668" s="767"/>
      <c r="AC668" s="763"/>
      <c r="AD668" s="763"/>
      <c r="AE668" s="763"/>
      <c r="AF668" s="767"/>
      <c r="AG668" s="765"/>
      <c r="AH668" s="284"/>
    </row>
    <row r="669" spans="2:34" ht="39.75" customHeight="1" x14ac:dyDescent="0.25">
      <c r="B669" s="281"/>
      <c r="C669" s="599"/>
      <c r="D669" s="605"/>
      <c r="E669" s="573"/>
      <c r="F669" s="612"/>
      <c r="G669" s="516"/>
      <c r="H669" s="520"/>
      <c r="I669" s="531"/>
      <c r="J669" s="561"/>
      <c r="K669" s="315" t="s">
        <v>241</v>
      </c>
      <c r="L669" s="342" t="s">
        <v>985</v>
      </c>
      <c r="M669" s="573"/>
      <c r="N669" s="573"/>
      <c r="O669" s="577"/>
      <c r="P669" s="309"/>
      <c r="T669" s="282"/>
      <c r="U669" s="767"/>
      <c r="V669" s="763"/>
      <c r="W669" s="763"/>
      <c r="X669" s="767"/>
      <c r="Y669" s="763"/>
      <c r="Z669" s="763"/>
      <c r="AA669" s="767"/>
      <c r="AB669" s="767"/>
      <c r="AC669" s="763"/>
      <c r="AD669" s="763"/>
      <c r="AE669" s="763"/>
      <c r="AF669" s="767"/>
      <c r="AG669" s="765"/>
      <c r="AH669" s="284"/>
    </row>
    <row r="670" spans="2:34" ht="39.75" customHeight="1" x14ac:dyDescent="0.25">
      <c r="B670" s="281"/>
      <c r="C670" s="600"/>
      <c r="D670" s="606"/>
      <c r="E670" s="574"/>
      <c r="F670" s="613"/>
      <c r="G670" s="593"/>
      <c r="H670" s="523"/>
      <c r="I670" s="532"/>
      <c r="J670" s="595"/>
      <c r="K670" s="319" t="s">
        <v>243</v>
      </c>
      <c r="L670" s="345" t="s">
        <v>986</v>
      </c>
      <c r="M670" s="574"/>
      <c r="N670" s="574"/>
      <c r="O670" s="578"/>
      <c r="P670" s="309"/>
      <c r="T670" s="282"/>
      <c r="U670" s="776"/>
      <c r="V670" s="777"/>
      <c r="W670" s="777"/>
      <c r="X670" s="767"/>
      <c r="Y670" s="777"/>
      <c r="Z670" s="777"/>
      <c r="AA670" s="767"/>
      <c r="AB670" s="767"/>
      <c r="AC670" s="777"/>
      <c r="AD670" s="777"/>
      <c r="AE670" s="777"/>
      <c r="AF670" s="767"/>
      <c r="AG670" s="778"/>
      <c r="AH670" s="284"/>
    </row>
    <row r="671" spans="2:34" ht="5.25" customHeight="1" thickBot="1" x14ac:dyDescent="0.3">
      <c r="B671" s="367"/>
      <c r="C671" s="368"/>
      <c r="D671" s="368"/>
      <c r="E671" s="368"/>
      <c r="F671" s="368"/>
      <c r="G671" s="368"/>
      <c r="H671" s="369"/>
      <c r="I671" s="369"/>
      <c r="J671" s="368"/>
      <c r="K671" s="370"/>
      <c r="L671" s="371"/>
      <c r="M671" s="369"/>
      <c r="N671" s="372"/>
      <c r="O671" s="368"/>
      <c r="P671" s="373"/>
      <c r="T671" s="374"/>
      <c r="U671" s="375">
        <f t="shared" ref="U671:AG671" si="10">IF((SUM(U13:U670))&gt;0,AVERAGE(U13:U670),"")</f>
        <v>97.888888888888886</v>
      </c>
      <c r="V671" s="375">
        <f t="shared" si="10"/>
        <v>97.730769230769226</v>
      </c>
      <c r="W671" s="375">
        <f t="shared" si="10"/>
        <v>97.589743589743591</v>
      </c>
      <c r="X671" s="375">
        <f t="shared" si="10"/>
        <v>96.666666666666671</v>
      </c>
      <c r="Y671" s="375">
        <f t="shared" si="10"/>
        <v>96.916666666666671</v>
      </c>
      <c r="Z671" s="375">
        <f t="shared" si="10"/>
        <v>96.629629629629633</v>
      </c>
      <c r="AA671" s="375">
        <f t="shared" si="10"/>
        <v>98.25</v>
      </c>
      <c r="AB671" s="375">
        <f t="shared" si="10"/>
        <v>98.63636363636364</v>
      </c>
      <c r="AC671" s="375">
        <f t="shared" si="10"/>
        <v>97.307692307692307</v>
      </c>
      <c r="AD671" s="375">
        <f t="shared" si="10"/>
        <v>98.2</v>
      </c>
      <c r="AE671" s="375">
        <f t="shared" si="10"/>
        <v>97</v>
      </c>
      <c r="AF671" s="375">
        <f t="shared" si="10"/>
        <v>97.75</v>
      </c>
      <c r="AG671" s="375">
        <f t="shared" si="10"/>
        <v>93.685714285714283</v>
      </c>
      <c r="AH671" s="376"/>
    </row>
    <row r="672" spans="2:34" ht="15" x14ac:dyDescent="0.25">
      <c r="L672" s="377"/>
      <c r="M672" s="276"/>
      <c r="N672" s="378"/>
      <c r="U672" s="277"/>
      <c r="V672" s="277"/>
      <c r="W672" s="277"/>
      <c r="X672" s="277"/>
      <c r="Y672" s="277"/>
      <c r="Z672" s="277"/>
      <c r="AA672" s="277"/>
      <c r="AB672" s="277"/>
      <c r="AC672" s="277"/>
      <c r="AD672" s="277"/>
      <c r="AE672" s="277"/>
      <c r="AF672" s="277"/>
      <c r="AG672" s="277"/>
    </row>
    <row r="673" spans="12:33" ht="15" x14ac:dyDescent="0.25">
      <c r="L673" s="377"/>
      <c r="M673" s="276"/>
      <c r="N673" s="378"/>
      <c r="O673" s="277"/>
      <c r="P673" s="277"/>
      <c r="U673" s="379"/>
      <c r="V673" s="380"/>
      <c r="W673" s="380"/>
      <c r="X673" s="380"/>
      <c r="Y673" s="380"/>
      <c r="Z673" s="380"/>
      <c r="AA673" s="380"/>
      <c r="AB673" s="380"/>
      <c r="AC673" s="380"/>
      <c r="AD673" s="380"/>
      <c r="AE673" s="380"/>
      <c r="AF673" s="380"/>
      <c r="AG673" s="380"/>
    </row>
    <row r="674" spans="12:33" x14ac:dyDescent="0.25">
      <c r="L674" s="377"/>
    </row>
    <row r="675" spans="12:33" x14ac:dyDescent="0.25"/>
    <row r="676" spans="12:33" x14ac:dyDescent="0.25"/>
    <row r="677" spans="12:33" x14ac:dyDescent="0.25"/>
    <row r="678" spans="12:33" x14ac:dyDescent="0.25"/>
    <row r="679" spans="12:33" x14ac:dyDescent="0.25"/>
    <row r="680" spans="12:33" x14ac:dyDescent="0.25"/>
    <row r="681" spans="12:33" x14ac:dyDescent="0.25"/>
    <row r="682" spans="12:33" x14ac:dyDescent="0.25"/>
    <row r="683" spans="12:33" x14ac:dyDescent="0.25"/>
    <row r="684" spans="12:33" x14ac:dyDescent="0.25"/>
    <row r="685" spans="12:33" x14ac:dyDescent="0.25"/>
    <row r="686" spans="12:33" x14ac:dyDescent="0.25"/>
    <row r="687" spans="12:33" x14ac:dyDescent="0.25"/>
    <row r="688" spans="12:33" x14ac:dyDescent="0.25"/>
    <row r="689" x14ac:dyDescent="0.25"/>
  </sheetData>
  <autoFilter ref="C11:O670">
    <filterColumn colId="4" showButton="0"/>
    <filterColumn colId="5" showButton="0"/>
    <filterColumn colId="8" showButton="0"/>
  </autoFilter>
  <mergeCells count="2662">
    <mergeCell ref="H38:I42"/>
    <mergeCell ref="Q28:S29"/>
    <mergeCell ref="G501:G505"/>
    <mergeCell ref="G541:G545"/>
    <mergeCell ref="U661:U665"/>
    <mergeCell ref="V661:V665"/>
    <mergeCell ref="W661:W665"/>
    <mergeCell ref="X661:X665"/>
    <mergeCell ref="Y661:Y665"/>
    <mergeCell ref="Z661:Z665"/>
    <mergeCell ref="AA661:AA665"/>
    <mergeCell ref="AB661:AB665"/>
    <mergeCell ref="AC661:AC665"/>
    <mergeCell ref="AD661:AD665"/>
    <mergeCell ref="AE661:AE665"/>
    <mergeCell ref="AF661:AF665"/>
    <mergeCell ref="AG661:AG665"/>
    <mergeCell ref="AA656:AA660"/>
    <mergeCell ref="AB656:AB660"/>
    <mergeCell ref="AC656:AC660"/>
    <mergeCell ref="AD656:AD660"/>
    <mergeCell ref="AE656:AE660"/>
    <mergeCell ref="AF656:AF660"/>
    <mergeCell ref="AG656:AG660"/>
    <mergeCell ref="U641:U645"/>
    <mergeCell ref="V641:V645"/>
    <mergeCell ref="W641:W645"/>
    <mergeCell ref="X641:X645"/>
    <mergeCell ref="Y641:Y645"/>
    <mergeCell ref="Z641:Z645"/>
    <mergeCell ref="AB641:AB645"/>
    <mergeCell ref="AC641:AC645"/>
    <mergeCell ref="U666:U670"/>
    <mergeCell ref="V666:V670"/>
    <mergeCell ref="W666:W670"/>
    <mergeCell ref="X666:X670"/>
    <mergeCell ref="Y666:Y670"/>
    <mergeCell ref="Z666:Z670"/>
    <mergeCell ref="AA666:AA670"/>
    <mergeCell ref="AB666:AB670"/>
    <mergeCell ref="AC666:AC670"/>
    <mergeCell ref="AD666:AD670"/>
    <mergeCell ref="AE666:AE670"/>
    <mergeCell ref="AF666:AF670"/>
    <mergeCell ref="AG666:AG670"/>
    <mergeCell ref="U591:U595"/>
    <mergeCell ref="V591:V595"/>
    <mergeCell ref="W591:W595"/>
    <mergeCell ref="X591:X595"/>
    <mergeCell ref="Y591:Y595"/>
    <mergeCell ref="Z591:Z595"/>
    <mergeCell ref="AA591:AA595"/>
    <mergeCell ref="AB591:AB595"/>
    <mergeCell ref="AC591:AC595"/>
    <mergeCell ref="AD591:AD595"/>
    <mergeCell ref="AE591:AE595"/>
    <mergeCell ref="AF591:AF595"/>
    <mergeCell ref="AG591:AG595"/>
    <mergeCell ref="U656:U660"/>
    <mergeCell ref="V656:V660"/>
    <mergeCell ref="W656:W660"/>
    <mergeCell ref="X656:X660"/>
    <mergeCell ref="Y656:Y660"/>
    <mergeCell ref="Z656:Z660"/>
    <mergeCell ref="AD641:AD645"/>
    <mergeCell ref="U501:U505"/>
    <mergeCell ref="V501:V505"/>
    <mergeCell ref="W501:W505"/>
    <mergeCell ref="X501:X505"/>
    <mergeCell ref="Y501:Y505"/>
    <mergeCell ref="Z501:Z505"/>
    <mergeCell ref="AA501:AA505"/>
    <mergeCell ref="AB501:AB505"/>
    <mergeCell ref="AC501:AC505"/>
    <mergeCell ref="AD501:AD505"/>
    <mergeCell ref="AE501:AE505"/>
    <mergeCell ref="AF501:AF505"/>
    <mergeCell ref="AG501:AG505"/>
    <mergeCell ref="U541:U545"/>
    <mergeCell ref="V541:V545"/>
    <mergeCell ref="W541:W545"/>
    <mergeCell ref="X541:X545"/>
    <mergeCell ref="Y541:Y545"/>
    <mergeCell ref="Z541:Z545"/>
    <mergeCell ref="AA541:AA545"/>
    <mergeCell ref="AB541:AB545"/>
    <mergeCell ref="AC541:AC545"/>
    <mergeCell ref="AD541:AD545"/>
    <mergeCell ref="AE541:AE545"/>
    <mergeCell ref="AF541:AF545"/>
    <mergeCell ref="AG541:AG545"/>
    <mergeCell ref="AD536:AD540"/>
    <mergeCell ref="AE536:AE540"/>
    <mergeCell ref="AF536:AF540"/>
    <mergeCell ref="AG536:AG540"/>
    <mergeCell ref="AD526:AD530"/>
    <mergeCell ref="U168:U172"/>
    <mergeCell ref="V168:V172"/>
    <mergeCell ref="W168:W172"/>
    <mergeCell ref="X168:X172"/>
    <mergeCell ref="Y168:Y172"/>
    <mergeCell ref="Z168:Z172"/>
    <mergeCell ref="AA168:AA172"/>
    <mergeCell ref="AB168:AB172"/>
    <mergeCell ref="AC168:AC172"/>
    <mergeCell ref="AD168:AD172"/>
    <mergeCell ref="AE168:AE172"/>
    <mergeCell ref="AF168:AF172"/>
    <mergeCell ref="AG168:AG172"/>
    <mergeCell ref="U486:U490"/>
    <mergeCell ref="V486:V490"/>
    <mergeCell ref="W486:W490"/>
    <mergeCell ref="X486:X490"/>
    <mergeCell ref="Y486:Y490"/>
    <mergeCell ref="Z486:Z490"/>
    <mergeCell ref="AA486:AA490"/>
    <mergeCell ref="AB486:AB490"/>
    <mergeCell ref="AC486:AC490"/>
    <mergeCell ref="AD486:AD490"/>
    <mergeCell ref="AE486:AE490"/>
    <mergeCell ref="AF486:AF490"/>
    <mergeCell ref="AG486:AG490"/>
    <mergeCell ref="AD476:AD480"/>
    <mergeCell ref="AE476:AE480"/>
    <mergeCell ref="AF476:AF480"/>
    <mergeCell ref="AG476:AG480"/>
    <mergeCell ref="U481:U485"/>
    <mergeCell ref="W481:W485"/>
    <mergeCell ref="Q18:S18"/>
    <mergeCell ref="AD646:AD650"/>
    <mergeCell ref="AE646:AE650"/>
    <mergeCell ref="AF646:AF650"/>
    <mergeCell ref="AG646:AG650"/>
    <mergeCell ref="U651:U655"/>
    <mergeCell ref="V651:V655"/>
    <mergeCell ref="W651:W655"/>
    <mergeCell ref="X651:X655"/>
    <mergeCell ref="Y651:Y655"/>
    <mergeCell ref="Z651:Z655"/>
    <mergeCell ref="AA651:AA655"/>
    <mergeCell ref="AB651:AB655"/>
    <mergeCell ref="AC651:AC655"/>
    <mergeCell ref="AD651:AD655"/>
    <mergeCell ref="AE651:AE655"/>
    <mergeCell ref="AF651:AF655"/>
    <mergeCell ref="AG651:AG655"/>
    <mergeCell ref="U646:U650"/>
    <mergeCell ref="V646:V650"/>
    <mergeCell ref="W646:W650"/>
    <mergeCell ref="X646:X650"/>
    <mergeCell ref="Y646:Y650"/>
    <mergeCell ref="Z646:Z650"/>
    <mergeCell ref="AA646:AA650"/>
    <mergeCell ref="AB646:AB650"/>
    <mergeCell ref="AC646:AC650"/>
    <mergeCell ref="AD636:AD640"/>
    <mergeCell ref="AE636:AE640"/>
    <mergeCell ref="AF636:AF640"/>
    <mergeCell ref="AG636:AG640"/>
    <mergeCell ref="AE526:AE530"/>
    <mergeCell ref="AA641:AA645"/>
    <mergeCell ref="AE641:AE645"/>
    <mergeCell ref="AF641:AF645"/>
    <mergeCell ref="AG641:AG645"/>
    <mergeCell ref="U636:U640"/>
    <mergeCell ref="V636:V640"/>
    <mergeCell ref="W636:W640"/>
    <mergeCell ref="X636:X640"/>
    <mergeCell ref="Y636:Y640"/>
    <mergeCell ref="Z636:Z640"/>
    <mergeCell ref="AA636:AA640"/>
    <mergeCell ref="AB636:AB640"/>
    <mergeCell ref="AC636:AC640"/>
    <mergeCell ref="AD626:AD630"/>
    <mergeCell ref="AE626:AE630"/>
    <mergeCell ref="AF626:AF630"/>
    <mergeCell ref="AG626:AG630"/>
    <mergeCell ref="U631:U635"/>
    <mergeCell ref="V631:V635"/>
    <mergeCell ref="W631:W635"/>
    <mergeCell ref="X631:X635"/>
    <mergeCell ref="Y631:Y635"/>
    <mergeCell ref="Z631:Z635"/>
    <mergeCell ref="AA631:AA635"/>
    <mergeCell ref="AB631:AB635"/>
    <mergeCell ref="AC631:AC635"/>
    <mergeCell ref="AD631:AD635"/>
    <mergeCell ref="AE631:AE635"/>
    <mergeCell ref="AF631:AF635"/>
    <mergeCell ref="AG631:AG635"/>
    <mergeCell ref="U626:U630"/>
    <mergeCell ref="V626:V630"/>
    <mergeCell ref="W626:W630"/>
    <mergeCell ref="X626:X630"/>
    <mergeCell ref="Y626:Y630"/>
    <mergeCell ref="Z626:Z630"/>
    <mergeCell ref="AA626:AA630"/>
    <mergeCell ref="AB626:AB630"/>
    <mergeCell ref="AC626:AC630"/>
    <mergeCell ref="AD616:AD620"/>
    <mergeCell ref="AE616:AE620"/>
    <mergeCell ref="AF616:AF620"/>
    <mergeCell ref="AG616:AG620"/>
    <mergeCell ref="U621:U625"/>
    <mergeCell ref="V621:V625"/>
    <mergeCell ref="W621:W625"/>
    <mergeCell ref="X621:X625"/>
    <mergeCell ref="Y621:Y625"/>
    <mergeCell ref="Z621:Z625"/>
    <mergeCell ref="AA621:AA625"/>
    <mergeCell ref="AB621:AB625"/>
    <mergeCell ref="AC621:AC625"/>
    <mergeCell ref="AD621:AD625"/>
    <mergeCell ref="AE621:AE625"/>
    <mergeCell ref="AF621:AF625"/>
    <mergeCell ref="AG621:AG625"/>
    <mergeCell ref="U616:U620"/>
    <mergeCell ref="V616:V620"/>
    <mergeCell ref="W616:W620"/>
    <mergeCell ref="X616:X620"/>
    <mergeCell ref="Y616:Y620"/>
    <mergeCell ref="Z616:Z620"/>
    <mergeCell ref="AA616:AA620"/>
    <mergeCell ref="AB616:AB620"/>
    <mergeCell ref="AC616:AC620"/>
    <mergeCell ref="AD606:AD610"/>
    <mergeCell ref="AE606:AE610"/>
    <mergeCell ref="AF606:AF610"/>
    <mergeCell ref="AG606:AG610"/>
    <mergeCell ref="U611:U615"/>
    <mergeCell ref="V611:V615"/>
    <mergeCell ref="W611:W615"/>
    <mergeCell ref="X611:X615"/>
    <mergeCell ref="Y611:Y615"/>
    <mergeCell ref="Z611:Z615"/>
    <mergeCell ref="AA611:AA615"/>
    <mergeCell ref="AB611:AB615"/>
    <mergeCell ref="AC611:AC615"/>
    <mergeCell ref="AD611:AD615"/>
    <mergeCell ref="AE611:AE615"/>
    <mergeCell ref="AF611:AF615"/>
    <mergeCell ref="AG611:AG615"/>
    <mergeCell ref="U606:U610"/>
    <mergeCell ref="V606:V610"/>
    <mergeCell ref="W606:W610"/>
    <mergeCell ref="X606:X610"/>
    <mergeCell ref="Y606:Y610"/>
    <mergeCell ref="Z606:Z610"/>
    <mergeCell ref="AA606:AA610"/>
    <mergeCell ref="AB606:AB610"/>
    <mergeCell ref="AC606:AC610"/>
    <mergeCell ref="AD596:AD600"/>
    <mergeCell ref="AE596:AE600"/>
    <mergeCell ref="AF596:AF600"/>
    <mergeCell ref="AG596:AG600"/>
    <mergeCell ref="U601:U605"/>
    <mergeCell ref="V601:V605"/>
    <mergeCell ref="W601:W605"/>
    <mergeCell ref="X601:X605"/>
    <mergeCell ref="Y601:Y605"/>
    <mergeCell ref="Z601:Z605"/>
    <mergeCell ref="AA601:AA605"/>
    <mergeCell ref="AB601:AB605"/>
    <mergeCell ref="AC601:AC605"/>
    <mergeCell ref="AD601:AD605"/>
    <mergeCell ref="AE601:AE605"/>
    <mergeCell ref="AG601:AG605"/>
    <mergeCell ref="U596:U600"/>
    <mergeCell ref="V596:V600"/>
    <mergeCell ref="W596:W600"/>
    <mergeCell ref="X596:X600"/>
    <mergeCell ref="Y596:Y600"/>
    <mergeCell ref="Z596:Z600"/>
    <mergeCell ref="AA596:AA600"/>
    <mergeCell ref="AB596:AB600"/>
    <mergeCell ref="AC596:AC600"/>
    <mergeCell ref="AD581:AD585"/>
    <mergeCell ref="AE581:AE585"/>
    <mergeCell ref="AF581:AF585"/>
    <mergeCell ref="AG581:AG585"/>
    <mergeCell ref="U586:U590"/>
    <mergeCell ref="V586:V590"/>
    <mergeCell ref="W586:W590"/>
    <mergeCell ref="X586:X590"/>
    <mergeCell ref="Y586:Y590"/>
    <mergeCell ref="Z586:Z590"/>
    <mergeCell ref="AA586:AA590"/>
    <mergeCell ref="AB586:AB590"/>
    <mergeCell ref="AC586:AC590"/>
    <mergeCell ref="AD586:AD590"/>
    <mergeCell ref="AE586:AE590"/>
    <mergeCell ref="AF586:AF590"/>
    <mergeCell ref="AG586:AG590"/>
    <mergeCell ref="U581:U585"/>
    <mergeCell ref="V581:V585"/>
    <mergeCell ref="W581:W585"/>
    <mergeCell ref="X581:X585"/>
    <mergeCell ref="Y581:Y585"/>
    <mergeCell ref="Z581:Z585"/>
    <mergeCell ref="AA581:AA585"/>
    <mergeCell ref="AB581:AB585"/>
    <mergeCell ref="AC581:AC585"/>
    <mergeCell ref="AD571:AD575"/>
    <mergeCell ref="AE571:AE575"/>
    <mergeCell ref="AF571:AF575"/>
    <mergeCell ref="AG571:AG575"/>
    <mergeCell ref="U576:U580"/>
    <mergeCell ref="V576:V580"/>
    <mergeCell ref="W576:W580"/>
    <mergeCell ref="X576:X580"/>
    <mergeCell ref="Y576:Y580"/>
    <mergeCell ref="Z576:Z580"/>
    <mergeCell ref="AA576:AA580"/>
    <mergeCell ref="AB576:AB580"/>
    <mergeCell ref="AC576:AC580"/>
    <mergeCell ref="AD576:AD580"/>
    <mergeCell ref="AE576:AE580"/>
    <mergeCell ref="AF576:AF580"/>
    <mergeCell ref="AG576:AG580"/>
    <mergeCell ref="U571:U575"/>
    <mergeCell ref="V571:V575"/>
    <mergeCell ref="W571:W575"/>
    <mergeCell ref="X571:X575"/>
    <mergeCell ref="Y571:Y575"/>
    <mergeCell ref="Z571:Z575"/>
    <mergeCell ref="AA571:AA575"/>
    <mergeCell ref="AB571:AB575"/>
    <mergeCell ref="AC571:AC575"/>
    <mergeCell ref="AD561:AD565"/>
    <mergeCell ref="AE561:AE565"/>
    <mergeCell ref="AF561:AF565"/>
    <mergeCell ref="AG561:AG565"/>
    <mergeCell ref="U566:U570"/>
    <mergeCell ref="V566:V570"/>
    <mergeCell ref="W566:W570"/>
    <mergeCell ref="X566:X570"/>
    <mergeCell ref="Y566:Y570"/>
    <mergeCell ref="Z566:Z570"/>
    <mergeCell ref="AA566:AA570"/>
    <mergeCell ref="AB566:AB570"/>
    <mergeCell ref="AC566:AC570"/>
    <mergeCell ref="AD566:AD570"/>
    <mergeCell ref="AE566:AE570"/>
    <mergeCell ref="AF566:AF570"/>
    <mergeCell ref="AG566:AG570"/>
    <mergeCell ref="U561:U565"/>
    <mergeCell ref="V561:V565"/>
    <mergeCell ref="W561:W565"/>
    <mergeCell ref="X561:X565"/>
    <mergeCell ref="Y561:Y565"/>
    <mergeCell ref="Z561:Z565"/>
    <mergeCell ref="AA561:AA565"/>
    <mergeCell ref="AB561:AB565"/>
    <mergeCell ref="AC561:AC565"/>
    <mergeCell ref="AD551:AD555"/>
    <mergeCell ref="AE551:AE555"/>
    <mergeCell ref="AF551:AF555"/>
    <mergeCell ref="AG551:AG555"/>
    <mergeCell ref="U556:U560"/>
    <mergeCell ref="V556:V560"/>
    <mergeCell ref="W556:W560"/>
    <mergeCell ref="X556:X560"/>
    <mergeCell ref="Y556:Y560"/>
    <mergeCell ref="Z556:Z560"/>
    <mergeCell ref="AA556:AA560"/>
    <mergeCell ref="AB556:AB560"/>
    <mergeCell ref="AC556:AC560"/>
    <mergeCell ref="AD556:AD560"/>
    <mergeCell ref="AE556:AE560"/>
    <mergeCell ref="AF556:AF560"/>
    <mergeCell ref="AG556:AG560"/>
    <mergeCell ref="U551:U555"/>
    <mergeCell ref="V551:V555"/>
    <mergeCell ref="W551:W555"/>
    <mergeCell ref="X551:X555"/>
    <mergeCell ref="Y551:Y555"/>
    <mergeCell ref="Z551:Z555"/>
    <mergeCell ref="AA551:AA555"/>
    <mergeCell ref="AB551:AB555"/>
    <mergeCell ref="AC551:AC555"/>
    <mergeCell ref="U546:U550"/>
    <mergeCell ref="V546:V550"/>
    <mergeCell ref="W546:W550"/>
    <mergeCell ref="X546:X550"/>
    <mergeCell ref="Y546:Y550"/>
    <mergeCell ref="Z546:Z550"/>
    <mergeCell ref="AA546:AA550"/>
    <mergeCell ref="AB546:AB550"/>
    <mergeCell ref="AC546:AC550"/>
    <mergeCell ref="AD546:AD550"/>
    <mergeCell ref="AE546:AE550"/>
    <mergeCell ref="AF546:AF550"/>
    <mergeCell ref="AG546:AG550"/>
    <mergeCell ref="U536:U540"/>
    <mergeCell ref="V536:V540"/>
    <mergeCell ref="W536:W540"/>
    <mergeCell ref="X536:X540"/>
    <mergeCell ref="Y536:Y540"/>
    <mergeCell ref="Z536:Z540"/>
    <mergeCell ref="AA536:AA540"/>
    <mergeCell ref="AB536:AB540"/>
    <mergeCell ref="AC536:AC540"/>
    <mergeCell ref="AF526:AF530"/>
    <mergeCell ref="AG526:AG530"/>
    <mergeCell ref="U531:U535"/>
    <mergeCell ref="V531:V535"/>
    <mergeCell ref="W531:W535"/>
    <mergeCell ref="X531:X535"/>
    <mergeCell ref="Y531:Y535"/>
    <mergeCell ref="Z531:Z535"/>
    <mergeCell ref="AA531:AA535"/>
    <mergeCell ref="AB531:AB535"/>
    <mergeCell ref="AC531:AC535"/>
    <mergeCell ref="AD531:AD535"/>
    <mergeCell ref="AE531:AE535"/>
    <mergeCell ref="AF531:AF535"/>
    <mergeCell ref="AG531:AG535"/>
    <mergeCell ref="U526:U530"/>
    <mergeCell ref="V526:V530"/>
    <mergeCell ref="W526:W530"/>
    <mergeCell ref="X526:X530"/>
    <mergeCell ref="Y526:Y530"/>
    <mergeCell ref="Z526:Z530"/>
    <mergeCell ref="AA526:AA530"/>
    <mergeCell ref="AB526:AB530"/>
    <mergeCell ref="AC526:AC530"/>
    <mergeCell ref="AD516:AD520"/>
    <mergeCell ref="AE516:AE520"/>
    <mergeCell ref="AF516:AF520"/>
    <mergeCell ref="AG516:AG520"/>
    <mergeCell ref="U521:U525"/>
    <mergeCell ref="V521:V525"/>
    <mergeCell ref="W521:W525"/>
    <mergeCell ref="X521:X525"/>
    <mergeCell ref="Y521:Y525"/>
    <mergeCell ref="Z521:Z525"/>
    <mergeCell ref="AA521:AA525"/>
    <mergeCell ref="AB521:AB525"/>
    <mergeCell ref="AC521:AC525"/>
    <mergeCell ref="AD521:AD525"/>
    <mergeCell ref="AE521:AE525"/>
    <mergeCell ref="AF521:AF525"/>
    <mergeCell ref="AG521:AG525"/>
    <mergeCell ref="U516:U520"/>
    <mergeCell ref="V516:V520"/>
    <mergeCell ref="W516:W520"/>
    <mergeCell ref="X516:X520"/>
    <mergeCell ref="Y516:Y520"/>
    <mergeCell ref="Z516:Z520"/>
    <mergeCell ref="AA516:AA520"/>
    <mergeCell ref="AB516:AB520"/>
    <mergeCell ref="AC516:AC520"/>
    <mergeCell ref="AD506:AD510"/>
    <mergeCell ref="AE506:AE510"/>
    <mergeCell ref="AF506:AF510"/>
    <mergeCell ref="AG506:AG510"/>
    <mergeCell ref="U511:U515"/>
    <mergeCell ref="V511:V515"/>
    <mergeCell ref="W511:W515"/>
    <mergeCell ref="X511:X515"/>
    <mergeCell ref="Y511:Y515"/>
    <mergeCell ref="Z511:Z515"/>
    <mergeCell ref="AA511:AA515"/>
    <mergeCell ref="AB511:AB515"/>
    <mergeCell ref="AC511:AC515"/>
    <mergeCell ref="AD511:AD515"/>
    <mergeCell ref="AE511:AE515"/>
    <mergeCell ref="AF511:AF515"/>
    <mergeCell ref="AG511:AG515"/>
    <mergeCell ref="U506:U510"/>
    <mergeCell ref="V506:V510"/>
    <mergeCell ref="W506:W510"/>
    <mergeCell ref="X506:X510"/>
    <mergeCell ref="Y506:Y510"/>
    <mergeCell ref="Z506:Z510"/>
    <mergeCell ref="AA506:AA510"/>
    <mergeCell ref="AB506:AB510"/>
    <mergeCell ref="AC506:AC510"/>
    <mergeCell ref="AD491:AD495"/>
    <mergeCell ref="AE491:AE495"/>
    <mergeCell ref="AF491:AF495"/>
    <mergeCell ref="AG491:AG495"/>
    <mergeCell ref="U496:U500"/>
    <mergeCell ref="V496:V500"/>
    <mergeCell ref="W496:W500"/>
    <mergeCell ref="X496:X500"/>
    <mergeCell ref="Y496:Y500"/>
    <mergeCell ref="Z496:Z500"/>
    <mergeCell ref="AA496:AA500"/>
    <mergeCell ref="AB496:AB500"/>
    <mergeCell ref="AC496:AC500"/>
    <mergeCell ref="AD496:AD500"/>
    <mergeCell ref="AE496:AE500"/>
    <mergeCell ref="AF496:AF500"/>
    <mergeCell ref="AG496:AG500"/>
    <mergeCell ref="U491:U495"/>
    <mergeCell ref="V491:V495"/>
    <mergeCell ref="W491:W495"/>
    <mergeCell ref="X491:X495"/>
    <mergeCell ref="Y491:Y495"/>
    <mergeCell ref="Z491:Z495"/>
    <mergeCell ref="AA491:AA495"/>
    <mergeCell ref="AB491:AB495"/>
    <mergeCell ref="AC491:AC495"/>
    <mergeCell ref="X481:X485"/>
    <mergeCell ref="Y481:Y485"/>
    <mergeCell ref="Z481:Z485"/>
    <mergeCell ref="AA481:AA485"/>
    <mergeCell ref="AB481:AB485"/>
    <mergeCell ref="AC481:AC485"/>
    <mergeCell ref="AD481:AD485"/>
    <mergeCell ref="AE481:AE485"/>
    <mergeCell ref="AF481:AF485"/>
    <mergeCell ref="AG481:AG485"/>
    <mergeCell ref="U476:U480"/>
    <mergeCell ref="V476:V480"/>
    <mergeCell ref="W476:W480"/>
    <mergeCell ref="X476:X480"/>
    <mergeCell ref="Y476:Y480"/>
    <mergeCell ref="Z476:Z480"/>
    <mergeCell ref="AA476:AA480"/>
    <mergeCell ref="AB476:AB480"/>
    <mergeCell ref="AC476:AC480"/>
    <mergeCell ref="V481:V485"/>
    <mergeCell ref="AD466:AD470"/>
    <mergeCell ref="AE466:AE470"/>
    <mergeCell ref="AF466:AF470"/>
    <mergeCell ref="AG466:AG470"/>
    <mergeCell ref="U471:U475"/>
    <mergeCell ref="V471:V475"/>
    <mergeCell ref="W471:W475"/>
    <mergeCell ref="X471:X475"/>
    <mergeCell ref="Y471:Y475"/>
    <mergeCell ref="Z471:Z475"/>
    <mergeCell ref="AA471:AA475"/>
    <mergeCell ref="AB471:AB475"/>
    <mergeCell ref="AC471:AC475"/>
    <mergeCell ref="AD471:AD475"/>
    <mergeCell ref="AE471:AE475"/>
    <mergeCell ref="AF471:AF475"/>
    <mergeCell ref="AG471:AG475"/>
    <mergeCell ref="U466:U470"/>
    <mergeCell ref="V466:V470"/>
    <mergeCell ref="W466:W470"/>
    <mergeCell ref="X466:X470"/>
    <mergeCell ref="Y466:Y470"/>
    <mergeCell ref="Z466:Z470"/>
    <mergeCell ref="AA466:AA470"/>
    <mergeCell ref="AB466:AB470"/>
    <mergeCell ref="AC466:AC470"/>
    <mergeCell ref="AD456:AD460"/>
    <mergeCell ref="AE456:AE460"/>
    <mergeCell ref="AF456:AF460"/>
    <mergeCell ref="AG456:AG460"/>
    <mergeCell ref="U461:U465"/>
    <mergeCell ref="V461:V465"/>
    <mergeCell ref="W461:W465"/>
    <mergeCell ref="X461:X465"/>
    <mergeCell ref="Y461:Y465"/>
    <mergeCell ref="Z461:Z465"/>
    <mergeCell ref="AA461:AA465"/>
    <mergeCell ref="AB461:AB465"/>
    <mergeCell ref="AC461:AC465"/>
    <mergeCell ref="AD461:AD465"/>
    <mergeCell ref="AE461:AE465"/>
    <mergeCell ref="AF461:AF465"/>
    <mergeCell ref="AG461:AG465"/>
    <mergeCell ref="U456:U460"/>
    <mergeCell ref="V456:V460"/>
    <mergeCell ref="W456:W460"/>
    <mergeCell ref="X456:X460"/>
    <mergeCell ref="Y456:Y460"/>
    <mergeCell ref="Z456:Z460"/>
    <mergeCell ref="AA456:AA460"/>
    <mergeCell ref="AB456:AB460"/>
    <mergeCell ref="AC456:AC460"/>
    <mergeCell ref="AD446:AD450"/>
    <mergeCell ref="AE446:AE450"/>
    <mergeCell ref="AF446:AF450"/>
    <mergeCell ref="AG446:AG450"/>
    <mergeCell ref="U451:U455"/>
    <mergeCell ref="V451:V455"/>
    <mergeCell ref="W451:W455"/>
    <mergeCell ref="X451:X455"/>
    <mergeCell ref="Y451:Y455"/>
    <mergeCell ref="Z451:Z455"/>
    <mergeCell ref="AA451:AA455"/>
    <mergeCell ref="AB451:AB455"/>
    <mergeCell ref="AC451:AC455"/>
    <mergeCell ref="AD451:AD455"/>
    <mergeCell ref="AE451:AE455"/>
    <mergeCell ref="AF451:AF455"/>
    <mergeCell ref="AG451:AG455"/>
    <mergeCell ref="U446:U450"/>
    <mergeCell ref="V446:V450"/>
    <mergeCell ref="W446:W450"/>
    <mergeCell ref="X446:X450"/>
    <mergeCell ref="Y446:Y450"/>
    <mergeCell ref="Z446:Z450"/>
    <mergeCell ref="AA446:AA450"/>
    <mergeCell ref="AB446:AB450"/>
    <mergeCell ref="AC446:AC450"/>
    <mergeCell ref="AD436:AD440"/>
    <mergeCell ref="AE436:AE440"/>
    <mergeCell ref="AF436:AF440"/>
    <mergeCell ref="AG436:AG440"/>
    <mergeCell ref="U441:U445"/>
    <mergeCell ref="V441:V445"/>
    <mergeCell ref="W441:W445"/>
    <mergeCell ref="X441:X445"/>
    <mergeCell ref="Y441:Y445"/>
    <mergeCell ref="Z441:Z445"/>
    <mergeCell ref="AA441:AA445"/>
    <mergeCell ref="AB441:AB445"/>
    <mergeCell ref="AC441:AC445"/>
    <mergeCell ref="AD441:AD445"/>
    <mergeCell ref="AE441:AE445"/>
    <mergeCell ref="AF441:AF445"/>
    <mergeCell ref="AG441:AG445"/>
    <mergeCell ref="U436:U440"/>
    <mergeCell ref="V436:V440"/>
    <mergeCell ref="W436:W440"/>
    <mergeCell ref="X436:X440"/>
    <mergeCell ref="Y436:Y440"/>
    <mergeCell ref="Z436:Z440"/>
    <mergeCell ref="AA436:AA440"/>
    <mergeCell ref="AB436:AB440"/>
    <mergeCell ref="AC436:AC440"/>
    <mergeCell ref="AD425:AD429"/>
    <mergeCell ref="AE425:AE429"/>
    <mergeCell ref="AF425:AF429"/>
    <mergeCell ref="AG425:AG429"/>
    <mergeCell ref="U431:U435"/>
    <mergeCell ref="V431:V435"/>
    <mergeCell ref="W431:W435"/>
    <mergeCell ref="X431:X435"/>
    <mergeCell ref="Y431:Y435"/>
    <mergeCell ref="Z431:Z435"/>
    <mergeCell ref="AA431:AA435"/>
    <mergeCell ref="AB431:AB435"/>
    <mergeCell ref="AC431:AC435"/>
    <mergeCell ref="AD431:AD435"/>
    <mergeCell ref="AE431:AE435"/>
    <mergeCell ref="AF431:AF435"/>
    <mergeCell ref="AG431:AG435"/>
    <mergeCell ref="U425:U429"/>
    <mergeCell ref="V425:V429"/>
    <mergeCell ref="W425:W429"/>
    <mergeCell ref="X425:X429"/>
    <mergeCell ref="Y425:Y429"/>
    <mergeCell ref="Z425:Z429"/>
    <mergeCell ref="AA425:AA429"/>
    <mergeCell ref="AB425:AB429"/>
    <mergeCell ref="AC425:AC429"/>
    <mergeCell ref="AD415:AD419"/>
    <mergeCell ref="AE415:AE419"/>
    <mergeCell ref="AF415:AF419"/>
    <mergeCell ref="AG415:AG419"/>
    <mergeCell ref="U420:U424"/>
    <mergeCell ref="V420:V424"/>
    <mergeCell ref="W420:W424"/>
    <mergeCell ref="X420:X424"/>
    <mergeCell ref="Y420:Y424"/>
    <mergeCell ref="Z420:Z424"/>
    <mergeCell ref="AA420:AA424"/>
    <mergeCell ref="AB420:AB424"/>
    <mergeCell ref="AC420:AC424"/>
    <mergeCell ref="AD420:AD424"/>
    <mergeCell ref="AE420:AE424"/>
    <mergeCell ref="AF420:AF424"/>
    <mergeCell ref="AG420:AG424"/>
    <mergeCell ref="U415:U419"/>
    <mergeCell ref="V415:V419"/>
    <mergeCell ref="W415:W419"/>
    <mergeCell ref="X415:X419"/>
    <mergeCell ref="Y415:Y419"/>
    <mergeCell ref="Z415:Z419"/>
    <mergeCell ref="AA415:AA419"/>
    <mergeCell ref="AB415:AB419"/>
    <mergeCell ref="AC415:AC419"/>
    <mergeCell ref="AD405:AD409"/>
    <mergeCell ref="AE405:AE409"/>
    <mergeCell ref="AF405:AF409"/>
    <mergeCell ref="AG405:AG409"/>
    <mergeCell ref="U410:U414"/>
    <mergeCell ref="V410:V414"/>
    <mergeCell ref="W410:W414"/>
    <mergeCell ref="X410:X414"/>
    <mergeCell ref="Y410:Y414"/>
    <mergeCell ref="Z410:Z414"/>
    <mergeCell ref="AA410:AA414"/>
    <mergeCell ref="AB410:AB414"/>
    <mergeCell ref="AC410:AC414"/>
    <mergeCell ref="AD410:AD414"/>
    <mergeCell ref="AE410:AE414"/>
    <mergeCell ref="AF410:AF414"/>
    <mergeCell ref="AG410:AG414"/>
    <mergeCell ref="U405:U409"/>
    <mergeCell ref="V405:V409"/>
    <mergeCell ref="W405:W409"/>
    <mergeCell ref="X405:X409"/>
    <mergeCell ref="Y405:Y409"/>
    <mergeCell ref="Z405:Z409"/>
    <mergeCell ref="AA405:AA409"/>
    <mergeCell ref="AB405:AB409"/>
    <mergeCell ref="AC405:AC409"/>
    <mergeCell ref="AD395:AD399"/>
    <mergeCell ref="AE395:AE399"/>
    <mergeCell ref="AF395:AF399"/>
    <mergeCell ref="AG395:AG399"/>
    <mergeCell ref="U400:U404"/>
    <mergeCell ref="V400:V404"/>
    <mergeCell ref="W400:W404"/>
    <mergeCell ref="X400:X404"/>
    <mergeCell ref="Y400:Y404"/>
    <mergeCell ref="Z400:Z404"/>
    <mergeCell ref="AA400:AA404"/>
    <mergeCell ref="AB400:AB404"/>
    <mergeCell ref="AC400:AC404"/>
    <mergeCell ref="AD400:AD404"/>
    <mergeCell ref="AE400:AE404"/>
    <mergeCell ref="AF400:AF404"/>
    <mergeCell ref="AG400:AG404"/>
    <mergeCell ref="U395:U399"/>
    <mergeCell ref="V395:V399"/>
    <mergeCell ref="W395:W399"/>
    <mergeCell ref="X395:X399"/>
    <mergeCell ref="Y395:Y399"/>
    <mergeCell ref="Z395:Z399"/>
    <mergeCell ref="AA395:AA399"/>
    <mergeCell ref="AB395:AB399"/>
    <mergeCell ref="AC395:AC399"/>
    <mergeCell ref="AD385:AD389"/>
    <mergeCell ref="AE385:AE389"/>
    <mergeCell ref="AF385:AF389"/>
    <mergeCell ref="AG385:AG389"/>
    <mergeCell ref="U390:U394"/>
    <mergeCell ref="V390:V394"/>
    <mergeCell ref="W390:W394"/>
    <mergeCell ref="X390:X394"/>
    <mergeCell ref="Y390:Y394"/>
    <mergeCell ref="Z390:Z394"/>
    <mergeCell ref="AA390:AA394"/>
    <mergeCell ref="AB390:AB394"/>
    <mergeCell ref="AC390:AC394"/>
    <mergeCell ref="AD390:AD394"/>
    <mergeCell ref="AE390:AE394"/>
    <mergeCell ref="AF390:AF394"/>
    <mergeCell ref="AG390:AG394"/>
    <mergeCell ref="U385:U389"/>
    <mergeCell ref="V385:V389"/>
    <mergeCell ref="W385:W389"/>
    <mergeCell ref="X385:X389"/>
    <mergeCell ref="Y385:Y389"/>
    <mergeCell ref="Z385:Z389"/>
    <mergeCell ref="AA385:AA389"/>
    <mergeCell ref="AB385:AB389"/>
    <mergeCell ref="AC385:AC389"/>
    <mergeCell ref="AD375:AD379"/>
    <mergeCell ref="AE375:AE379"/>
    <mergeCell ref="AF375:AF379"/>
    <mergeCell ref="AG375:AG379"/>
    <mergeCell ref="U380:U384"/>
    <mergeCell ref="V380:V384"/>
    <mergeCell ref="W380:W384"/>
    <mergeCell ref="X380:X384"/>
    <mergeCell ref="Y380:Y384"/>
    <mergeCell ref="Z380:Z384"/>
    <mergeCell ref="AA380:AA384"/>
    <mergeCell ref="AB380:AB384"/>
    <mergeCell ref="AC380:AC384"/>
    <mergeCell ref="AD380:AD384"/>
    <mergeCell ref="AE380:AE384"/>
    <mergeCell ref="AF380:AF384"/>
    <mergeCell ref="AG380:AG384"/>
    <mergeCell ref="U375:U379"/>
    <mergeCell ref="V375:V379"/>
    <mergeCell ref="W375:W379"/>
    <mergeCell ref="X375:X379"/>
    <mergeCell ref="Y375:Y379"/>
    <mergeCell ref="Z375:Z379"/>
    <mergeCell ref="AA375:AA379"/>
    <mergeCell ref="AB375:AB379"/>
    <mergeCell ref="AC375:AC379"/>
    <mergeCell ref="AD365:AD369"/>
    <mergeCell ref="AE365:AE369"/>
    <mergeCell ref="AF365:AF369"/>
    <mergeCell ref="AG365:AG369"/>
    <mergeCell ref="U370:U374"/>
    <mergeCell ref="V370:V374"/>
    <mergeCell ref="W370:W374"/>
    <mergeCell ref="X370:X374"/>
    <mergeCell ref="Y370:Y374"/>
    <mergeCell ref="Z370:Z374"/>
    <mergeCell ref="AA370:AA374"/>
    <mergeCell ref="AB370:AB374"/>
    <mergeCell ref="AC370:AC374"/>
    <mergeCell ref="AD370:AD374"/>
    <mergeCell ref="AE370:AE374"/>
    <mergeCell ref="AF370:AF374"/>
    <mergeCell ref="AG370:AG374"/>
    <mergeCell ref="U365:U369"/>
    <mergeCell ref="V365:V369"/>
    <mergeCell ref="W365:W369"/>
    <mergeCell ref="X365:X369"/>
    <mergeCell ref="Y365:Y369"/>
    <mergeCell ref="Z365:Z369"/>
    <mergeCell ref="AA365:AA369"/>
    <mergeCell ref="AB365:AB369"/>
    <mergeCell ref="AC365:AC369"/>
    <mergeCell ref="AD355:AD359"/>
    <mergeCell ref="AE355:AE359"/>
    <mergeCell ref="AF355:AF359"/>
    <mergeCell ref="AG355:AG359"/>
    <mergeCell ref="U360:U364"/>
    <mergeCell ref="V360:V364"/>
    <mergeCell ref="W360:W364"/>
    <mergeCell ref="X360:X364"/>
    <mergeCell ref="Y360:Y364"/>
    <mergeCell ref="Z360:Z364"/>
    <mergeCell ref="AA360:AA364"/>
    <mergeCell ref="AB360:AB364"/>
    <mergeCell ref="AC360:AC364"/>
    <mergeCell ref="AD360:AD364"/>
    <mergeCell ref="AE360:AE364"/>
    <mergeCell ref="AF360:AF364"/>
    <mergeCell ref="AG360:AG364"/>
    <mergeCell ref="U355:U359"/>
    <mergeCell ref="V355:V359"/>
    <mergeCell ref="W355:W359"/>
    <mergeCell ref="X355:X359"/>
    <mergeCell ref="Y355:Y359"/>
    <mergeCell ref="Z355:Z359"/>
    <mergeCell ref="AA355:AA359"/>
    <mergeCell ref="AB355:AB359"/>
    <mergeCell ref="AC355:AC359"/>
    <mergeCell ref="AD345:AD349"/>
    <mergeCell ref="AE345:AE349"/>
    <mergeCell ref="AF345:AF349"/>
    <mergeCell ref="AG345:AG349"/>
    <mergeCell ref="U350:U354"/>
    <mergeCell ref="V350:V354"/>
    <mergeCell ref="W350:W354"/>
    <mergeCell ref="X350:X354"/>
    <mergeCell ref="Y350:Y354"/>
    <mergeCell ref="Z350:Z354"/>
    <mergeCell ref="AA350:AA354"/>
    <mergeCell ref="AB350:AB354"/>
    <mergeCell ref="AC350:AC354"/>
    <mergeCell ref="AD350:AD354"/>
    <mergeCell ref="AE350:AE354"/>
    <mergeCell ref="AF350:AF354"/>
    <mergeCell ref="AG350:AG354"/>
    <mergeCell ref="U345:U349"/>
    <mergeCell ref="V345:V349"/>
    <mergeCell ref="W345:W349"/>
    <mergeCell ref="X345:X349"/>
    <mergeCell ref="Y345:Y349"/>
    <mergeCell ref="Z345:Z349"/>
    <mergeCell ref="AA345:AA349"/>
    <mergeCell ref="AB345:AB349"/>
    <mergeCell ref="AC345:AC349"/>
    <mergeCell ref="AD335:AD339"/>
    <mergeCell ref="AE335:AE339"/>
    <mergeCell ref="AF335:AF339"/>
    <mergeCell ref="AG335:AG339"/>
    <mergeCell ref="U340:U344"/>
    <mergeCell ref="V340:V344"/>
    <mergeCell ref="W340:W344"/>
    <mergeCell ref="X340:X344"/>
    <mergeCell ref="Y340:Y344"/>
    <mergeCell ref="Z340:Z344"/>
    <mergeCell ref="AA340:AA344"/>
    <mergeCell ref="AB340:AB344"/>
    <mergeCell ref="AC340:AC344"/>
    <mergeCell ref="AD340:AD344"/>
    <mergeCell ref="AE340:AE344"/>
    <mergeCell ref="AF340:AF344"/>
    <mergeCell ref="AG340:AG344"/>
    <mergeCell ref="U335:U339"/>
    <mergeCell ref="V335:V339"/>
    <mergeCell ref="W335:W339"/>
    <mergeCell ref="X335:X339"/>
    <mergeCell ref="Y335:Y339"/>
    <mergeCell ref="Z335:Z339"/>
    <mergeCell ref="AA335:AA339"/>
    <mergeCell ref="AB335:AB339"/>
    <mergeCell ref="AC335:AC339"/>
    <mergeCell ref="AD325:AD329"/>
    <mergeCell ref="AE325:AE329"/>
    <mergeCell ref="AF325:AF329"/>
    <mergeCell ref="AG325:AG329"/>
    <mergeCell ref="U330:U334"/>
    <mergeCell ref="V330:V334"/>
    <mergeCell ref="W330:W334"/>
    <mergeCell ref="X330:X334"/>
    <mergeCell ref="Y330:Y334"/>
    <mergeCell ref="Z330:Z334"/>
    <mergeCell ref="AA330:AA334"/>
    <mergeCell ref="AB330:AB334"/>
    <mergeCell ref="AC330:AC334"/>
    <mergeCell ref="AD330:AD334"/>
    <mergeCell ref="AE330:AE334"/>
    <mergeCell ref="AF330:AF334"/>
    <mergeCell ref="AG330:AG334"/>
    <mergeCell ref="U325:U329"/>
    <mergeCell ref="V325:V329"/>
    <mergeCell ref="W325:W329"/>
    <mergeCell ref="X325:X329"/>
    <mergeCell ref="Y325:Y329"/>
    <mergeCell ref="Z325:Z329"/>
    <mergeCell ref="AA325:AA329"/>
    <mergeCell ref="AB325:AB329"/>
    <mergeCell ref="AC325:AC329"/>
    <mergeCell ref="AD315:AD319"/>
    <mergeCell ref="AE315:AE319"/>
    <mergeCell ref="AF315:AF319"/>
    <mergeCell ref="AG315:AG319"/>
    <mergeCell ref="U320:U324"/>
    <mergeCell ref="V320:V324"/>
    <mergeCell ref="W320:W324"/>
    <mergeCell ref="X320:X324"/>
    <mergeCell ref="Y320:Y324"/>
    <mergeCell ref="Z320:Z324"/>
    <mergeCell ref="AA320:AA324"/>
    <mergeCell ref="AB320:AB324"/>
    <mergeCell ref="AC320:AC324"/>
    <mergeCell ref="AD320:AD324"/>
    <mergeCell ref="AE320:AE324"/>
    <mergeCell ref="AF320:AF324"/>
    <mergeCell ref="AG320:AG324"/>
    <mergeCell ref="U315:U319"/>
    <mergeCell ref="V315:V319"/>
    <mergeCell ref="W315:W319"/>
    <mergeCell ref="X315:X319"/>
    <mergeCell ref="Y315:Y319"/>
    <mergeCell ref="Z315:Z319"/>
    <mergeCell ref="AA315:AA319"/>
    <mergeCell ref="AB315:AB319"/>
    <mergeCell ref="AC315:AC319"/>
    <mergeCell ref="AD305:AD309"/>
    <mergeCell ref="AE305:AE309"/>
    <mergeCell ref="AF305:AF309"/>
    <mergeCell ref="AG305:AG309"/>
    <mergeCell ref="U310:U314"/>
    <mergeCell ref="V310:V314"/>
    <mergeCell ref="W310:W314"/>
    <mergeCell ref="X310:X314"/>
    <mergeCell ref="Y310:Y314"/>
    <mergeCell ref="Z310:Z314"/>
    <mergeCell ref="AA310:AA314"/>
    <mergeCell ref="AB310:AB314"/>
    <mergeCell ref="AC310:AC314"/>
    <mergeCell ref="AD310:AD314"/>
    <mergeCell ref="AE310:AE314"/>
    <mergeCell ref="AF310:AF314"/>
    <mergeCell ref="AG310:AG314"/>
    <mergeCell ref="U305:U309"/>
    <mergeCell ref="V305:V309"/>
    <mergeCell ref="W305:W309"/>
    <mergeCell ref="X305:X309"/>
    <mergeCell ref="Y305:Y309"/>
    <mergeCell ref="Z305:Z309"/>
    <mergeCell ref="AA305:AA309"/>
    <mergeCell ref="AB305:AB309"/>
    <mergeCell ref="AC305:AC309"/>
    <mergeCell ref="AD294:AD298"/>
    <mergeCell ref="AE294:AE298"/>
    <mergeCell ref="AF294:AF298"/>
    <mergeCell ref="AG294:AG298"/>
    <mergeCell ref="U300:U304"/>
    <mergeCell ref="V300:V304"/>
    <mergeCell ref="W300:W304"/>
    <mergeCell ref="X300:X304"/>
    <mergeCell ref="Y300:Y304"/>
    <mergeCell ref="Z300:Z304"/>
    <mergeCell ref="AA300:AA304"/>
    <mergeCell ref="AB300:AB304"/>
    <mergeCell ref="AC300:AC304"/>
    <mergeCell ref="AD300:AD304"/>
    <mergeCell ref="AE300:AE304"/>
    <mergeCell ref="AF300:AF304"/>
    <mergeCell ref="AG300:AG304"/>
    <mergeCell ref="U294:U298"/>
    <mergeCell ref="V294:V298"/>
    <mergeCell ref="W294:W298"/>
    <mergeCell ref="X294:X298"/>
    <mergeCell ref="Y294:Y298"/>
    <mergeCell ref="Z294:Z298"/>
    <mergeCell ref="AA294:AA298"/>
    <mergeCell ref="AB294:AB298"/>
    <mergeCell ref="AC294:AC298"/>
    <mergeCell ref="AD284:AD288"/>
    <mergeCell ref="AE284:AE288"/>
    <mergeCell ref="AF284:AF288"/>
    <mergeCell ref="AG284:AG288"/>
    <mergeCell ref="U289:U293"/>
    <mergeCell ref="V289:V293"/>
    <mergeCell ref="W289:W293"/>
    <mergeCell ref="X289:X293"/>
    <mergeCell ref="Y289:Y293"/>
    <mergeCell ref="Z289:Z293"/>
    <mergeCell ref="AA289:AA293"/>
    <mergeCell ref="AB289:AB293"/>
    <mergeCell ref="AC289:AC293"/>
    <mergeCell ref="AD289:AD293"/>
    <mergeCell ref="AE289:AE293"/>
    <mergeCell ref="AF289:AF293"/>
    <mergeCell ref="AG289:AG293"/>
    <mergeCell ref="U284:U288"/>
    <mergeCell ref="V284:V288"/>
    <mergeCell ref="W284:W288"/>
    <mergeCell ref="X284:X288"/>
    <mergeCell ref="Y284:Y288"/>
    <mergeCell ref="Z284:Z288"/>
    <mergeCell ref="AA284:AA288"/>
    <mergeCell ref="AB284:AB288"/>
    <mergeCell ref="AC284:AC288"/>
    <mergeCell ref="AD274:AD278"/>
    <mergeCell ref="AE274:AE278"/>
    <mergeCell ref="AF274:AF278"/>
    <mergeCell ref="AG274:AG278"/>
    <mergeCell ref="U279:U283"/>
    <mergeCell ref="V279:V283"/>
    <mergeCell ref="W279:W283"/>
    <mergeCell ref="X279:X283"/>
    <mergeCell ref="Y279:Y283"/>
    <mergeCell ref="Z279:Z283"/>
    <mergeCell ref="AA279:AA283"/>
    <mergeCell ref="AB279:AB283"/>
    <mergeCell ref="AC279:AC283"/>
    <mergeCell ref="AD279:AD283"/>
    <mergeCell ref="AE279:AE283"/>
    <mergeCell ref="AF279:AF283"/>
    <mergeCell ref="AG279:AG283"/>
    <mergeCell ref="U274:U278"/>
    <mergeCell ref="V274:V278"/>
    <mergeCell ref="W274:W278"/>
    <mergeCell ref="X274:X278"/>
    <mergeCell ref="Y274:Y278"/>
    <mergeCell ref="Z274:Z278"/>
    <mergeCell ref="AA274:AA278"/>
    <mergeCell ref="AB274:AB278"/>
    <mergeCell ref="AC274:AC278"/>
    <mergeCell ref="AD263:AD267"/>
    <mergeCell ref="AE263:AE267"/>
    <mergeCell ref="AF263:AF267"/>
    <mergeCell ref="AG263:AG267"/>
    <mergeCell ref="U269:U273"/>
    <mergeCell ref="V269:V273"/>
    <mergeCell ref="W269:W273"/>
    <mergeCell ref="X269:X273"/>
    <mergeCell ref="Y269:Y273"/>
    <mergeCell ref="Z269:Z273"/>
    <mergeCell ref="AA269:AA273"/>
    <mergeCell ref="AB269:AB273"/>
    <mergeCell ref="AC269:AC273"/>
    <mergeCell ref="AD269:AD273"/>
    <mergeCell ref="AE269:AE273"/>
    <mergeCell ref="AF269:AF273"/>
    <mergeCell ref="AG269:AG273"/>
    <mergeCell ref="U263:U267"/>
    <mergeCell ref="V263:V267"/>
    <mergeCell ref="W263:W267"/>
    <mergeCell ref="X263:X267"/>
    <mergeCell ref="Y263:Y267"/>
    <mergeCell ref="Z263:Z267"/>
    <mergeCell ref="AA263:AA267"/>
    <mergeCell ref="AB263:AB267"/>
    <mergeCell ref="AC263:AC267"/>
    <mergeCell ref="AD253:AD257"/>
    <mergeCell ref="AE253:AE257"/>
    <mergeCell ref="AF253:AF257"/>
    <mergeCell ref="AG253:AG257"/>
    <mergeCell ref="U258:U262"/>
    <mergeCell ref="V258:V262"/>
    <mergeCell ref="W258:W262"/>
    <mergeCell ref="X258:X262"/>
    <mergeCell ref="Y258:Y262"/>
    <mergeCell ref="Z258:Z262"/>
    <mergeCell ref="AA258:AA262"/>
    <mergeCell ref="AB258:AB262"/>
    <mergeCell ref="AC258:AC262"/>
    <mergeCell ref="AD258:AD262"/>
    <mergeCell ref="AE258:AE262"/>
    <mergeCell ref="AF258:AF262"/>
    <mergeCell ref="AG258:AG262"/>
    <mergeCell ref="U253:U257"/>
    <mergeCell ref="V253:V257"/>
    <mergeCell ref="W253:W257"/>
    <mergeCell ref="X253:X257"/>
    <mergeCell ref="Y253:Y257"/>
    <mergeCell ref="Z253:Z257"/>
    <mergeCell ref="AA253:AA257"/>
    <mergeCell ref="AB253:AB257"/>
    <mergeCell ref="AC253:AC257"/>
    <mergeCell ref="AD243:AD247"/>
    <mergeCell ref="AE243:AE247"/>
    <mergeCell ref="AF243:AF247"/>
    <mergeCell ref="AG243:AG247"/>
    <mergeCell ref="U248:U252"/>
    <mergeCell ref="V248:V252"/>
    <mergeCell ref="W248:W252"/>
    <mergeCell ref="X248:X252"/>
    <mergeCell ref="Y248:Y252"/>
    <mergeCell ref="Z248:Z252"/>
    <mergeCell ref="AA248:AA252"/>
    <mergeCell ref="AB248:AB252"/>
    <mergeCell ref="AC248:AC252"/>
    <mergeCell ref="AD248:AD252"/>
    <mergeCell ref="AE248:AE252"/>
    <mergeCell ref="AF248:AF252"/>
    <mergeCell ref="AG248:AG252"/>
    <mergeCell ref="U243:U247"/>
    <mergeCell ref="V243:V247"/>
    <mergeCell ref="W243:W247"/>
    <mergeCell ref="X243:X247"/>
    <mergeCell ref="Y243:Y247"/>
    <mergeCell ref="Z243:Z247"/>
    <mergeCell ref="AA243:AA247"/>
    <mergeCell ref="AB243:AB247"/>
    <mergeCell ref="AC243:AC247"/>
    <mergeCell ref="AD233:AD237"/>
    <mergeCell ref="AE233:AE237"/>
    <mergeCell ref="AF233:AF237"/>
    <mergeCell ref="AG233:AG237"/>
    <mergeCell ref="U238:U242"/>
    <mergeCell ref="V238:V242"/>
    <mergeCell ref="W238:W242"/>
    <mergeCell ref="X238:X242"/>
    <mergeCell ref="Y238:Y242"/>
    <mergeCell ref="Z238:Z242"/>
    <mergeCell ref="AA238:AA242"/>
    <mergeCell ref="AB238:AB242"/>
    <mergeCell ref="AC238:AC242"/>
    <mergeCell ref="AD238:AD242"/>
    <mergeCell ref="AE238:AE242"/>
    <mergeCell ref="AF238:AF242"/>
    <mergeCell ref="AG238:AG242"/>
    <mergeCell ref="U233:U237"/>
    <mergeCell ref="V233:V237"/>
    <mergeCell ref="W233:W237"/>
    <mergeCell ref="X233:X237"/>
    <mergeCell ref="Y233:Y237"/>
    <mergeCell ref="Z233:Z237"/>
    <mergeCell ref="AA233:AA237"/>
    <mergeCell ref="AB233:AB237"/>
    <mergeCell ref="AC233:AC237"/>
    <mergeCell ref="AD223:AD227"/>
    <mergeCell ref="AE223:AE227"/>
    <mergeCell ref="AF223:AF227"/>
    <mergeCell ref="AG223:AG227"/>
    <mergeCell ref="U228:U232"/>
    <mergeCell ref="V228:V232"/>
    <mergeCell ref="W228:W232"/>
    <mergeCell ref="X228:X232"/>
    <mergeCell ref="Y228:Y232"/>
    <mergeCell ref="Z228:Z232"/>
    <mergeCell ref="AA228:AA232"/>
    <mergeCell ref="AB228:AB232"/>
    <mergeCell ref="AC228:AC232"/>
    <mergeCell ref="AD228:AD232"/>
    <mergeCell ref="AE228:AE232"/>
    <mergeCell ref="AF228:AF232"/>
    <mergeCell ref="AG228:AG232"/>
    <mergeCell ref="U223:U227"/>
    <mergeCell ref="V223:V227"/>
    <mergeCell ref="W223:W227"/>
    <mergeCell ref="X223:X227"/>
    <mergeCell ref="Y223:Y227"/>
    <mergeCell ref="Z223:Z227"/>
    <mergeCell ref="AA223:AA227"/>
    <mergeCell ref="AB223:AB227"/>
    <mergeCell ref="AC223:AC227"/>
    <mergeCell ref="AD213:AD217"/>
    <mergeCell ref="AE213:AE217"/>
    <mergeCell ref="AF213:AF217"/>
    <mergeCell ref="AG213:AG217"/>
    <mergeCell ref="U218:U222"/>
    <mergeCell ref="V218:V222"/>
    <mergeCell ref="W218:W222"/>
    <mergeCell ref="X218:X222"/>
    <mergeCell ref="Y218:Y222"/>
    <mergeCell ref="Z218:Z222"/>
    <mergeCell ref="AA218:AA222"/>
    <mergeCell ref="AB218:AB222"/>
    <mergeCell ref="AC218:AC222"/>
    <mergeCell ref="AD218:AD222"/>
    <mergeCell ref="AE218:AE222"/>
    <mergeCell ref="AF218:AF222"/>
    <mergeCell ref="AG218:AG222"/>
    <mergeCell ref="U213:U217"/>
    <mergeCell ref="V213:V217"/>
    <mergeCell ref="W213:W217"/>
    <mergeCell ref="X213:X217"/>
    <mergeCell ref="Y213:Y217"/>
    <mergeCell ref="Z213:Z217"/>
    <mergeCell ref="AA213:AA217"/>
    <mergeCell ref="AB213:AB217"/>
    <mergeCell ref="AC213:AC217"/>
    <mergeCell ref="AD203:AD207"/>
    <mergeCell ref="AE203:AE207"/>
    <mergeCell ref="AF203:AF207"/>
    <mergeCell ref="AG203:AG207"/>
    <mergeCell ref="U208:U212"/>
    <mergeCell ref="V208:V212"/>
    <mergeCell ref="W208:W212"/>
    <mergeCell ref="X208:X212"/>
    <mergeCell ref="Y208:Y212"/>
    <mergeCell ref="Z208:Z212"/>
    <mergeCell ref="AA208:AA212"/>
    <mergeCell ref="AB208:AB212"/>
    <mergeCell ref="AC208:AC212"/>
    <mergeCell ref="AD208:AD212"/>
    <mergeCell ref="AE208:AE212"/>
    <mergeCell ref="AF208:AF212"/>
    <mergeCell ref="AG208:AG212"/>
    <mergeCell ref="U203:U207"/>
    <mergeCell ref="V203:V207"/>
    <mergeCell ref="W203:W207"/>
    <mergeCell ref="X203:X207"/>
    <mergeCell ref="Y203:Y207"/>
    <mergeCell ref="Z203:Z207"/>
    <mergeCell ref="AA203:AA207"/>
    <mergeCell ref="AB203:AB207"/>
    <mergeCell ref="AC203:AC207"/>
    <mergeCell ref="AD193:AD197"/>
    <mergeCell ref="AE193:AE197"/>
    <mergeCell ref="AF193:AF197"/>
    <mergeCell ref="AG193:AG197"/>
    <mergeCell ref="U198:U202"/>
    <mergeCell ref="V198:V202"/>
    <mergeCell ref="W198:W202"/>
    <mergeCell ref="X198:X202"/>
    <mergeCell ref="Y198:Y202"/>
    <mergeCell ref="Z198:Z202"/>
    <mergeCell ref="AA198:AA202"/>
    <mergeCell ref="AB198:AB202"/>
    <mergeCell ref="AC198:AC202"/>
    <mergeCell ref="AD198:AD202"/>
    <mergeCell ref="AE198:AE202"/>
    <mergeCell ref="AF198:AF202"/>
    <mergeCell ref="AG198:AG202"/>
    <mergeCell ref="U193:U197"/>
    <mergeCell ref="V193:V197"/>
    <mergeCell ref="W193:W197"/>
    <mergeCell ref="X193:X197"/>
    <mergeCell ref="Y193:Y197"/>
    <mergeCell ref="Z193:Z197"/>
    <mergeCell ref="AA193:AA197"/>
    <mergeCell ref="AB193:AB197"/>
    <mergeCell ref="AC193:AC197"/>
    <mergeCell ref="AD183:AD187"/>
    <mergeCell ref="AE183:AE187"/>
    <mergeCell ref="AF183:AF187"/>
    <mergeCell ref="AG183:AG187"/>
    <mergeCell ref="U188:U192"/>
    <mergeCell ref="V188:V192"/>
    <mergeCell ref="W188:W192"/>
    <mergeCell ref="X188:X192"/>
    <mergeCell ref="Y188:Y192"/>
    <mergeCell ref="Z188:Z192"/>
    <mergeCell ref="AA188:AA192"/>
    <mergeCell ref="AB188:AB192"/>
    <mergeCell ref="AC188:AC192"/>
    <mergeCell ref="AD188:AD192"/>
    <mergeCell ref="AE188:AE192"/>
    <mergeCell ref="AF188:AF192"/>
    <mergeCell ref="AG188:AG192"/>
    <mergeCell ref="U183:U187"/>
    <mergeCell ref="V183:V187"/>
    <mergeCell ref="W183:W187"/>
    <mergeCell ref="X183:X187"/>
    <mergeCell ref="Y183:Y187"/>
    <mergeCell ref="Z183:Z187"/>
    <mergeCell ref="AA183:AA187"/>
    <mergeCell ref="AB183:AB187"/>
    <mergeCell ref="AC183:AC187"/>
    <mergeCell ref="AD173:AD177"/>
    <mergeCell ref="AE173:AE177"/>
    <mergeCell ref="AF173:AF177"/>
    <mergeCell ref="AG173:AG177"/>
    <mergeCell ref="U178:U182"/>
    <mergeCell ref="V178:V182"/>
    <mergeCell ref="W178:W182"/>
    <mergeCell ref="X178:X182"/>
    <mergeCell ref="Y178:Y182"/>
    <mergeCell ref="Z178:Z182"/>
    <mergeCell ref="AA178:AA182"/>
    <mergeCell ref="AB178:AB182"/>
    <mergeCell ref="AC178:AC182"/>
    <mergeCell ref="AD178:AD182"/>
    <mergeCell ref="AE178:AE182"/>
    <mergeCell ref="AF178:AF182"/>
    <mergeCell ref="AG178:AG182"/>
    <mergeCell ref="U173:U177"/>
    <mergeCell ref="V173:V177"/>
    <mergeCell ref="W173:W177"/>
    <mergeCell ref="X173:X177"/>
    <mergeCell ref="Y173:Y177"/>
    <mergeCell ref="Z173:Z177"/>
    <mergeCell ref="AA173:AA177"/>
    <mergeCell ref="AB173:AB177"/>
    <mergeCell ref="AC173:AC177"/>
    <mergeCell ref="U163:U167"/>
    <mergeCell ref="V163:V167"/>
    <mergeCell ref="W163:W167"/>
    <mergeCell ref="X163:X167"/>
    <mergeCell ref="Y163:Y167"/>
    <mergeCell ref="Z163:Z167"/>
    <mergeCell ref="AA163:AA167"/>
    <mergeCell ref="AB163:AB167"/>
    <mergeCell ref="AC163:AC167"/>
    <mergeCell ref="AD163:AD167"/>
    <mergeCell ref="AE163:AE167"/>
    <mergeCell ref="AF163:AF167"/>
    <mergeCell ref="AG163:AG167"/>
    <mergeCell ref="U153:U157"/>
    <mergeCell ref="V153:V157"/>
    <mergeCell ref="W153:W157"/>
    <mergeCell ref="X153:X157"/>
    <mergeCell ref="Y153:Y157"/>
    <mergeCell ref="Z153:Z157"/>
    <mergeCell ref="AA153:AA157"/>
    <mergeCell ref="AB153:AB157"/>
    <mergeCell ref="AC153:AC157"/>
    <mergeCell ref="AD153:AD157"/>
    <mergeCell ref="AE153:AE157"/>
    <mergeCell ref="AF153:AF157"/>
    <mergeCell ref="AG153:AG157"/>
    <mergeCell ref="U158:U162"/>
    <mergeCell ref="V158:V162"/>
    <mergeCell ref="W158:W162"/>
    <mergeCell ref="X158:X162"/>
    <mergeCell ref="Y158:Y162"/>
    <mergeCell ref="Z158:Z162"/>
    <mergeCell ref="AD143:AD147"/>
    <mergeCell ref="AE143:AE147"/>
    <mergeCell ref="AF143:AF147"/>
    <mergeCell ref="AG143:AG147"/>
    <mergeCell ref="U148:U152"/>
    <mergeCell ref="V148:V152"/>
    <mergeCell ref="W148:W152"/>
    <mergeCell ref="X148:X152"/>
    <mergeCell ref="Y148:Y152"/>
    <mergeCell ref="Z148:Z152"/>
    <mergeCell ref="AA148:AA152"/>
    <mergeCell ref="AB148:AB152"/>
    <mergeCell ref="AC148:AC152"/>
    <mergeCell ref="AD148:AD152"/>
    <mergeCell ref="AE148:AE152"/>
    <mergeCell ref="AF148:AF152"/>
    <mergeCell ref="AG148:AG152"/>
    <mergeCell ref="U143:U147"/>
    <mergeCell ref="V143:V147"/>
    <mergeCell ref="W143:W147"/>
    <mergeCell ref="X143:X147"/>
    <mergeCell ref="Y143:Y147"/>
    <mergeCell ref="Z143:Z147"/>
    <mergeCell ref="AA143:AA147"/>
    <mergeCell ref="AB143:AB147"/>
    <mergeCell ref="AC143:AC147"/>
    <mergeCell ref="AD133:AD137"/>
    <mergeCell ref="AE133:AE137"/>
    <mergeCell ref="AF133:AF137"/>
    <mergeCell ref="AG133:AG137"/>
    <mergeCell ref="U138:U142"/>
    <mergeCell ref="V138:V142"/>
    <mergeCell ref="W138:W142"/>
    <mergeCell ref="X138:X142"/>
    <mergeCell ref="Y138:Y142"/>
    <mergeCell ref="Z138:Z142"/>
    <mergeCell ref="AA138:AA142"/>
    <mergeCell ref="AB138:AB142"/>
    <mergeCell ref="AC138:AC142"/>
    <mergeCell ref="AD138:AD142"/>
    <mergeCell ref="AE138:AE142"/>
    <mergeCell ref="AF138:AF142"/>
    <mergeCell ref="AG138:AG142"/>
    <mergeCell ref="U133:U137"/>
    <mergeCell ref="V133:V137"/>
    <mergeCell ref="W133:W137"/>
    <mergeCell ref="X133:X137"/>
    <mergeCell ref="Y133:Y137"/>
    <mergeCell ref="Z133:Z137"/>
    <mergeCell ref="AA133:AA137"/>
    <mergeCell ref="AB133:AB137"/>
    <mergeCell ref="AC133:AC137"/>
    <mergeCell ref="AD123:AD127"/>
    <mergeCell ref="AE123:AE127"/>
    <mergeCell ref="AF123:AF127"/>
    <mergeCell ref="AG123:AG127"/>
    <mergeCell ref="U128:U132"/>
    <mergeCell ref="V128:V132"/>
    <mergeCell ref="W128:W132"/>
    <mergeCell ref="X128:X132"/>
    <mergeCell ref="Y128:Y132"/>
    <mergeCell ref="Z128:Z132"/>
    <mergeCell ref="AA128:AA132"/>
    <mergeCell ref="AB128:AB132"/>
    <mergeCell ref="AC128:AC132"/>
    <mergeCell ref="AD128:AD132"/>
    <mergeCell ref="AE128:AE132"/>
    <mergeCell ref="AF128:AF132"/>
    <mergeCell ref="AG128:AG132"/>
    <mergeCell ref="U123:U127"/>
    <mergeCell ref="V123:V127"/>
    <mergeCell ref="W123:W127"/>
    <mergeCell ref="X123:X127"/>
    <mergeCell ref="Y123:Y127"/>
    <mergeCell ref="Z123:Z127"/>
    <mergeCell ref="AA123:AA127"/>
    <mergeCell ref="AB123:AB127"/>
    <mergeCell ref="AC123:AC127"/>
    <mergeCell ref="AD113:AD117"/>
    <mergeCell ref="AE113:AE117"/>
    <mergeCell ref="AF113:AF117"/>
    <mergeCell ref="AG113:AG117"/>
    <mergeCell ref="U118:U122"/>
    <mergeCell ref="V118:V122"/>
    <mergeCell ref="W118:W122"/>
    <mergeCell ref="X118:X122"/>
    <mergeCell ref="Y118:Y122"/>
    <mergeCell ref="Z118:Z122"/>
    <mergeCell ref="AA118:AA122"/>
    <mergeCell ref="AB118:AB122"/>
    <mergeCell ref="AC118:AC122"/>
    <mergeCell ref="AD118:AD122"/>
    <mergeCell ref="AE118:AE122"/>
    <mergeCell ref="AF118:AF122"/>
    <mergeCell ref="AG118:AG122"/>
    <mergeCell ref="U113:U117"/>
    <mergeCell ref="V113:V117"/>
    <mergeCell ref="W113:W117"/>
    <mergeCell ref="X113:X117"/>
    <mergeCell ref="Y113:Y117"/>
    <mergeCell ref="Z113:Z117"/>
    <mergeCell ref="AA113:AA117"/>
    <mergeCell ref="AB113:AB117"/>
    <mergeCell ref="AC113:AC117"/>
    <mergeCell ref="AD103:AD107"/>
    <mergeCell ref="AE103:AE107"/>
    <mergeCell ref="AF103:AF107"/>
    <mergeCell ref="AG103:AG107"/>
    <mergeCell ref="U108:U112"/>
    <mergeCell ref="V108:V112"/>
    <mergeCell ref="W108:W112"/>
    <mergeCell ref="X108:X112"/>
    <mergeCell ref="Y108:Y112"/>
    <mergeCell ref="Z108:Z112"/>
    <mergeCell ref="AA108:AA112"/>
    <mergeCell ref="AB108:AB112"/>
    <mergeCell ref="AC108:AC112"/>
    <mergeCell ref="AD108:AD112"/>
    <mergeCell ref="AE108:AE112"/>
    <mergeCell ref="AF108:AF112"/>
    <mergeCell ref="AG108:AG112"/>
    <mergeCell ref="U103:U107"/>
    <mergeCell ref="V103:V107"/>
    <mergeCell ref="W103:W107"/>
    <mergeCell ref="X103:X107"/>
    <mergeCell ref="Y103:Y107"/>
    <mergeCell ref="Z103:Z107"/>
    <mergeCell ref="AA103:AA107"/>
    <mergeCell ref="AB103:AB107"/>
    <mergeCell ref="AC103:AC107"/>
    <mergeCell ref="AD93:AD97"/>
    <mergeCell ref="AE93:AE97"/>
    <mergeCell ref="AF93:AF97"/>
    <mergeCell ref="AG93:AG97"/>
    <mergeCell ref="U98:U102"/>
    <mergeCell ref="V98:V102"/>
    <mergeCell ref="W98:W102"/>
    <mergeCell ref="X98:X102"/>
    <mergeCell ref="Y98:Y102"/>
    <mergeCell ref="Z98:Z102"/>
    <mergeCell ref="AA98:AA102"/>
    <mergeCell ref="AB98:AB102"/>
    <mergeCell ref="AC98:AC102"/>
    <mergeCell ref="AD98:AD102"/>
    <mergeCell ref="AE98:AE102"/>
    <mergeCell ref="AF98:AF102"/>
    <mergeCell ref="AG98:AG102"/>
    <mergeCell ref="U93:U97"/>
    <mergeCell ref="V93:V97"/>
    <mergeCell ref="W93:W97"/>
    <mergeCell ref="X93:X97"/>
    <mergeCell ref="Y93:Y97"/>
    <mergeCell ref="Z93:Z97"/>
    <mergeCell ref="AA93:AA97"/>
    <mergeCell ref="AB93:AB97"/>
    <mergeCell ref="AC93:AC97"/>
    <mergeCell ref="AD83:AD87"/>
    <mergeCell ref="AE83:AE87"/>
    <mergeCell ref="AF83:AF87"/>
    <mergeCell ref="AG83:AG87"/>
    <mergeCell ref="U88:U92"/>
    <mergeCell ref="V88:V92"/>
    <mergeCell ref="W88:W92"/>
    <mergeCell ref="X88:X92"/>
    <mergeCell ref="Y88:Y92"/>
    <mergeCell ref="Z88:Z92"/>
    <mergeCell ref="AA88:AA92"/>
    <mergeCell ref="AB88:AB92"/>
    <mergeCell ref="AC88:AC92"/>
    <mergeCell ref="AD88:AD92"/>
    <mergeCell ref="AE88:AE92"/>
    <mergeCell ref="AF88:AF92"/>
    <mergeCell ref="AG88:AG92"/>
    <mergeCell ref="U83:U87"/>
    <mergeCell ref="V83:V87"/>
    <mergeCell ref="W83:W87"/>
    <mergeCell ref="X83:X87"/>
    <mergeCell ref="Y83:Y87"/>
    <mergeCell ref="Z83:Z87"/>
    <mergeCell ref="AA83:AA87"/>
    <mergeCell ref="AB83:AB87"/>
    <mergeCell ref="AC83:AC87"/>
    <mergeCell ref="AD73:AD77"/>
    <mergeCell ref="AE73:AE77"/>
    <mergeCell ref="AF73:AF77"/>
    <mergeCell ref="AG73:AG77"/>
    <mergeCell ref="U78:U82"/>
    <mergeCell ref="V78:V82"/>
    <mergeCell ref="W78:W82"/>
    <mergeCell ref="X78:X82"/>
    <mergeCell ref="Y78:Y82"/>
    <mergeCell ref="Z78:Z82"/>
    <mergeCell ref="AA78:AA82"/>
    <mergeCell ref="AB78:AB82"/>
    <mergeCell ref="AC78:AC82"/>
    <mergeCell ref="AD78:AD82"/>
    <mergeCell ref="AE78:AE82"/>
    <mergeCell ref="AF78:AF82"/>
    <mergeCell ref="AG78:AG82"/>
    <mergeCell ref="U73:U77"/>
    <mergeCell ref="V73:V77"/>
    <mergeCell ref="W73:W77"/>
    <mergeCell ref="X73:X77"/>
    <mergeCell ref="Y73:Y77"/>
    <mergeCell ref="Z73:Z77"/>
    <mergeCell ref="AA73:AA77"/>
    <mergeCell ref="AB73:AB77"/>
    <mergeCell ref="AC73:AC77"/>
    <mergeCell ref="AD63:AD67"/>
    <mergeCell ref="AE63:AE67"/>
    <mergeCell ref="AF63:AF67"/>
    <mergeCell ref="AG63:AG67"/>
    <mergeCell ref="U68:U72"/>
    <mergeCell ref="V68:V72"/>
    <mergeCell ref="W68:W72"/>
    <mergeCell ref="X68:X72"/>
    <mergeCell ref="Y68:Y72"/>
    <mergeCell ref="Z68:Z72"/>
    <mergeCell ref="AA68:AA72"/>
    <mergeCell ref="AB68:AB72"/>
    <mergeCell ref="AC68:AC72"/>
    <mergeCell ref="AD68:AD72"/>
    <mergeCell ref="AE68:AE72"/>
    <mergeCell ref="AF68:AF72"/>
    <mergeCell ref="AG68:AG72"/>
    <mergeCell ref="U63:U67"/>
    <mergeCell ref="V63:V67"/>
    <mergeCell ref="W63:W67"/>
    <mergeCell ref="X63:X67"/>
    <mergeCell ref="Y63:Y67"/>
    <mergeCell ref="Z63:Z67"/>
    <mergeCell ref="AA63:AA67"/>
    <mergeCell ref="AB63:AB67"/>
    <mergeCell ref="AC63:AC67"/>
    <mergeCell ref="AD53:AD57"/>
    <mergeCell ref="AE53:AE57"/>
    <mergeCell ref="AF53:AF57"/>
    <mergeCell ref="AG53:AG57"/>
    <mergeCell ref="U58:U62"/>
    <mergeCell ref="V58:V62"/>
    <mergeCell ref="W58:W62"/>
    <mergeCell ref="X58:X62"/>
    <mergeCell ref="Y58:Y62"/>
    <mergeCell ref="Z58:Z62"/>
    <mergeCell ref="AA58:AA62"/>
    <mergeCell ref="AB58:AB62"/>
    <mergeCell ref="AC58:AC62"/>
    <mergeCell ref="AD58:AD62"/>
    <mergeCell ref="AE58:AE62"/>
    <mergeCell ref="AF58:AF62"/>
    <mergeCell ref="AG58:AG62"/>
    <mergeCell ref="U53:U57"/>
    <mergeCell ref="V53:V57"/>
    <mergeCell ref="W53:W57"/>
    <mergeCell ref="X53:X57"/>
    <mergeCell ref="Y53:Y57"/>
    <mergeCell ref="Z53:Z57"/>
    <mergeCell ref="AA53:AA57"/>
    <mergeCell ref="AB53:AB57"/>
    <mergeCell ref="AC53:AC57"/>
    <mergeCell ref="AD43:AD47"/>
    <mergeCell ref="AE43:AE47"/>
    <mergeCell ref="AF43:AF47"/>
    <mergeCell ref="AG43:AG47"/>
    <mergeCell ref="U48:U52"/>
    <mergeCell ref="V48:V52"/>
    <mergeCell ref="W48:W52"/>
    <mergeCell ref="X48:X52"/>
    <mergeCell ref="Y48:Y52"/>
    <mergeCell ref="Z48:Z52"/>
    <mergeCell ref="AA48:AA52"/>
    <mergeCell ref="AB48:AB52"/>
    <mergeCell ref="AC48:AC52"/>
    <mergeCell ref="AD48:AD52"/>
    <mergeCell ref="AE48:AE52"/>
    <mergeCell ref="AF48:AF52"/>
    <mergeCell ref="AG48:AG52"/>
    <mergeCell ref="U43:U47"/>
    <mergeCell ref="V43:V47"/>
    <mergeCell ref="W43:W47"/>
    <mergeCell ref="X43:X47"/>
    <mergeCell ref="Y43:Y47"/>
    <mergeCell ref="Z43:Z47"/>
    <mergeCell ref="AA43:AA47"/>
    <mergeCell ref="AB43:AB47"/>
    <mergeCell ref="AC43:AC47"/>
    <mergeCell ref="AD33:AD37"/>
    <mergeCell ref="AE33:AE37"/>
    <mergeCell ref="AF33:AF37"/>
    <mergeCell ref="AG33:AG37"/>
    <mergeCell ref="U38:U42"/>
    <mergeCell ref="V38:V42"/>
    <mergeCell ref="W38:W42"/>
    <mergeCell ref="X38:X42"/>
    <mergeCell ref="Y38:Y42"/>
    <mergeCell ref="Z38:Z42"/>
    <mergeCell ref="AA38:AA42"/>
    <mergeCell ref="AB38:AB42"/>
    <mergeCell ref="AC38:AC42"/>
    <mergeCell ref="AD38:AD42"/>
    <mergeCell ref="AE38:AE42"/>
    <mergeCell ref="AF38:AF42"/>
    <mergeCell ref="AG38:AG42"/>
    <mergeCell ref="U33:U37"/>
    <mergeCell ref="V33:V37"/>
    <mergeCell ref="W33:W37"/>
    <mergeCell ref="X33:X37"/>
    <mergeCell ref="Y33:Y37"/>
    <mergeCell ref="Z33:Z37"/>
    <mergeCell ref="AA33:AA37"/>
    <mergeCell ref="AB33:AB37"/>
    <mergeCell ref="AC33:AC37"/>
    <mergeCell ref="AD23:AD27"/>
    <mergeCell ref="AE23:AE27"/>
    <mergeCell ref="AF23:AF27"/>
    <mergeCell ref="AG23:AG27"/>
    <mergeCell ref="U28:U32"/>
    <mergeCell ref="V28:V32"/>
    <mergeCell ref="W28:W32"/>
    <mergeCell ref="X28:X32"/>
    <mergeCell ref="Y28:Y32"/>
    <mergeCell ref="Z28:Z32"/>
    <mergeCell ref="AA28:AA32"/>
    <mergeCell ref="AB28:AB32"/>
    <mergeCell ref="AC28:AC32"/>
    <mergeCell ref="AD28:AD32"/>
    <mergeCell ref="AE28:AE32"/>
    <mergeCell ref="AF28:AF32"/>
    <mergeCell ref="AG28:AG32"/>
    <mergeCell ref="U23:U27"/>
    <mergeCell ref="V23:V27"/>
    <mergeCell ref="W23:W27"/>
    <mergeCell ref="X23:X27"/>
    <mergeCell ref="Y23:Y27"/>
    <mergeCell ref="Z23:Z27"/>
    <mergeCell ref="AA23:AA27"/>
    <mergeCell ref="AB23:AB27"/>
    <mergeCell ref="AC23:AC27"/>
    <mergeCell ref="AD13:AD17"/>
    <mergeCell ref="AE13:AE17"/>
    <mergeCell ref="AF13:AF17"/>
    <mergeCell ref="AG13:AG17"/>
    <mergeCell ref="U18:U22"/>
    <mergeCell ref="V18:V22"/>
    <mergeCell ref="W18:W22"/>
    <mergeCell ref="X18:X22"/>
    <mergeCell ref="Y18:Y22"/>
    <mergeCell ref="Z18:Z22"/>
    <mergeCell ref="AA18:AA22"/>
    <mergeCell ref="AB18:AB22"/>
    <mergeCell ref="AC18:AC22"/>
    <mergeCell ref="AD18:AD22"/>
    <mergeCell ref="AE18:AE22"/>
    <mergeCell ref="AF18:AF22"/>
    <mergeCell ref="AG18:AG22"/>
    <mergeCell ref="U13:U17"/>
    <mergeCell ref="V13:V17"/>
    <mergeCell ref="W13:W17"/>
    <mergeCell ref="X13:X17"/>
    <mergeCell ref="Y13:Y17"/>
    <mergeCell ref="Z13:Z17"/>
    <mergeCell ref="AA13:AA17"/>
    <mergeCell ref="AB13:AB17"/>
    <mergeCell ref="AC13:AC17"/>
    <mergeCell ref="AF9:AF10"/>
    <mergeCell ref="U7:X7"/>
    <mergeCell ref="Y7:AB7"/>
    <mergeCell ref="AC7:AD7"/>
    <mergeCell ref="AE7:AF7"/>
    <mergeCell ref="AG9:AG10"/>
    <mergeCell ref="U11:U12"/>
    <mergeCell ref="V11:V12"/>
    <mergeCell ref="W11:W12"/>
    <mergeCell ref="X11:X12"/>
    <mergeCell ref="Y11:Y12"/>
    <mergeCell ref="Z11:Z12"/>
    <mergeCell ref="AA11:AA12"/>
    <mergeCell ref="AB11:AB12"/>
    <mergeCell ref="AC11:AC12"/>
    <mergeCell ref="AD11:AD12"/>
    <mergeCell ref="AE11:AE12"/>
    <mergeCell ref="AF11:AF12"/>
    <mergeCell ref="AG11:AG12"/>
    <mergeCell ref="U9:U10"/>
    <mergeCell ref="V9:V10"/>
    <mergeCell ref="W9:W10"/>
    <mergeCell ref="X9:X10"/>
    <mergeCell ref="Y9:Y10"/>
    <mergeCell ref="Z9:Z10"/>
    <mergeCell ref="AA9:AA10"/>
    <mergeCell ref="AB9:AB10"/>
    <mergeCell ref="AC9:AC10"/>
    <mergeCell ref="AD9:AD10"/>
    <mergeCell ref="AE9:AE10"/>
    <mergeCell ref="G581:G585"/>
    <mergeCell ref="I581:I585"/>
    <mergeCell ref="J581:J585"/>
    <mergeCell ref="G586:G590"/>
    <mergeCell ref="J586:J590"/>
    <mergeCell ref="G566:G570"/>
    <mergeCell ref="I566:I570"/>
    <mergeCell ref="J566:J570"/>
    <mergeCell ref="G571:G575"/>
    <mergeCell ref="I571:I575"/>
    <mergeCell ref="J571:J575"/>
    <mergeCell ref="G576:G580"/>
    <mergeCell ref="I576:I580"/>
    <mergeCell ref="J576:J580"/>
    <mergeCell ref="G551:G555"/>
    <mergeCell ref="J551:J555"/>
    <mergeCell ref="G556:G560"/>
    <mergeCell ref="I556:I560"/>
    <mergeCell ref="J556:J560"/>
    <mergeCell ref="G561:G565"/>
    <mergeCell ref="I561:I565"/>
    <mergeCell ref="J561:J565"/>
    <mergeCell ref="H551:I555"/>
    <mergeCell ref="H586:I590"/>
    <mergeCell ref="H556:H560"/>
    <mergeCell ref="H561:H565"/>
    <mergeCell ref="H566:H570"/>
    <mergeCell ref="H571:H575"/>
    <mergeCell ref="H576:H580"/>
    <mergeCell ref="H581:H585"/>
    <mergeCell ref="G531:G535"/>
    <mergeCell ref="J531:J535"/>
    <mergeCell ref="G536:G540"/>
    <mergeCell ref="J536:J540"/>
    <mergeCell ref="G546:G550"/>
    <mergeCell ref="J546:J550"/>
    <mergeCell ref="G516:G520"/>
    <mergeCell ref="J516:J520"/>
    <mergeCell ref="G521:G525"/>
    <mergeCell ref="J521:J525"/>
    <mergeCell ref="G526:G530"/>
    <mergeCell ref="J526:J530"/>
    <mergeCell ref="J541:J545"/>
    <mergeCell ref="H516:I520"/>
    <mergeCell ref="H521:I525"/>
    <mergeCell ref="H526:I530"/>
    <mergeCell ref="H531:I535"/>
    <mergeCell ref="H536:I540"/>
    <mergeCell ref="H541:I545"/>
    <mergeCell ref="H546:I550"/>
    <mergeCell ref="G496:G500"/>
    <mergeCell ref="J496:J500"/>
    <mergeCell ref="G506:G510"/>
    <mergeCell ref="J506:J510"/>
    <mergeCell ref="G511:G515"/>
    <mergeCell ref="J511:J515"/>
    <mergeCell ref="G476:G480"/>
    <mergeCell ref="I476:I480"/>
    <mergeCell ref="J476:J480"/>
    <mergeCell ref="G481:G485"/>
    <mergeCell ref="I481:I485"/>
    <mergeCell ref="J481:J485"/>
    <mergeCell ref="G491:G495"/>
    <mergeCell ref="I491:I495"/>
    <mergeCell ref="J491:J495"/>
    <mergeCell ref="J501:J505"/>
    <mergeCell ref="J486:J490"/>
    <mergeCell ref="H496:I500"/>
    <mergeCell ref="H501:I505"/>
    <mergeCell ref="H506:I510"/>
    <mergeCell ref="H511:I515"/>
    <mergeCell ref="H476:H480"/>
    <mergeCell ref="H481:H485"/>
    <mergeCell ref="H486:H490"/>
    <mergeCell ref="H491:H495"/>
    <mergeCell ref="G461:G465"/>
    <mergeCell ref="I461:I465"/>
    <mergeCell ref="J461:J465"/>
    <mergeCell ref="G466:G470"/>
    <mergeCell ref="I466:I470"/>
    <mergeCell ref="J466:J470"/>
    <mergeCell ref="G471:G475"/>
    <mergeCell ref="I471:I475"/>
    <mergeCell ref="J471:J475"/>
    <mergeCell ref="G446:G450"/>
    <mergeCell ref="I446:I450"/>
    <mergeCell ref="J446:J450"/>
    <mergeCell ref="G451:G455"/>
    <mergeCell ref="I451:I455"/>
    <mergeCell ref="J451:J455"/>
    <mergeCell ref="G456:G460"/>
    <mergeCell ref="I456:I460"/>
    <mergeCell ref="J456:J460"/>
    <mergeCell ref="H446:H450"/>
    <mergeCell ref="H451:H455"/>
    <mergeCell ref="H456:H460"/>
    <mergeCell ref="H461:H465"/>
    <mergeCell ref="H466:H470"/>
    <mergeCell ref="H471:H475"/>
    <mergeCell ref="G431:G435"/>
    <mergeCell ref="I431:I435"/>
    <mergeCell ref="J431:J435"/>
    <mergeCell ref="G436:G440"/>
    <mergeCell ref="I436:I440"/>
    <mergeCell ref="J436:J440"/>
    <mergeCell ref="H431:H435"/>
    <mergeCell ref="H436:H440"/>
    <mergeCell ref="G441:G445"/>
    <mergeCell ref="I441:I445"/>
    <mergeCell ref="J441:J445"/>
    <mergeCell ref="G425:G429"/>
    <mergeCell ref="I425:I429"/>
    <mergeCell ref="J405:J409"/>
    <mergeCell ref="G410:G414"/>
    <mergeCell ref="I410:I414"/>
    <mergeCell ref="J410:J414"/>
    <mergeCell ref="G415:G419"/>
    <mergeCell ref="I415:I419"/>
    <mergeCell ref="J415:J419"/>
    <mergeCell ref="G420:G424"/>
    <mergeCell ref="I420:I424"/>
    <mergeCell ref="J420:J424"/>
    <mergeCell ref="G405:G409"/>
    <mergeCell ref="I405:I409"/>
    <mergeCell ref="H441:H445"/>
    <mergeCell ref="J208:J212"/>
    <mergeCell ref="G213:G217"/>
    <mergeCell ref="J213:J217"/>
    <mergeCell ref="G218:G222"/>
    <mergeCell ref="J218:J222"/>
    <mergeCell ref="G203:G207"/>
    <mergeCell ref="G208:G212"/>
    <mergeCell ref="J188:J192"/>
    <mergeCell ref="G193:G197"/>
    <mergeCell ref="J193:J197"/>
    <mergeCell ref="G198:G202"/>
    <mergeCell ref="J198:J202"/>
    <mergeCell ref="G188:G192"/>
    <mergeCell ref="J203:J207"/>
    <mergeCell ref="I370:I374"/>
    <mergeCell ref="J370:J374"/>
    <mergeCell ref="G375:G379"/>
    <mergeCell ref="I375:I379"/>
    <mergeCell ref="J375:J379"/>
    <mergeCell ref="G365:G369"/>
    <mergeCell ref="I365:I369"/>
    <mergeCell ref="G238:G242"/>
    <mergeCell ref="J238:J242"/>
    <mergeCell ref="G243:G247"/>
    <mergeCell ref="J243:J247"/>
    <mergeCell ref="G248:G252"/>
    <mergeCell ref="I248:I252"/>
    <mergeCell ref="J248:J252"/>
    <mergeCell ref="G223:G227"/>
    <mergeCell ref="J223:J227"/>
    <mergeCell ref="G228:G232"/>
    <mergeCell ref="I228:I232"/>
    <mergeCell ref="J163:J167"/>
    <mergeCell ref="G173:G177"/>
    <mergeCell ref="J173:J177"/>
    <mergeCell ref="G178:G182"/>
    <mergeCell ref="J178:J182"/>
    <mergeCell ref="G183:G187"/>
    <mergeCell ref="J183:J187"/>
    <mergeCell ref="G163:G167"/>
    <mergeCell ref="J133:J137"/>
    <mergeCell ref="G138:G142"/>
    <mergeCell ref="J138:J142"/>
    <mergeCell ref="J143:J147"/>
    <mergeCell ref="G148:G152"/>
    <mergeCell ref="J148:J152"/>
    <mergeCell ref="G143:G147"/>
    <mergeCell ref="G133:G137"/>
    <mergeCell ref="G153:G157"/>
    <mergeCell ref="J153:J157"/>
    <mergeCell ref="J158:J162"/>
    <mergeCell ref="H163:I167"/>
    <mergeCell ref="H168:I172"/>
    <mergeCell ref="H173:I177"/>
    <mergeCell ref="G113:G117"/>
    <mergeCell ref="J113:J117"/>
    <mergeCell ref="G118:G122"/>
    <mergeCell ref="J118:J122"/>
    <mergeCell ref="J123:J127"/>
    <mergeCell ref="G128:G132"/>
    <mergeCell ref="J128:J132"/>
    <mergeCell ref="G123:G127"/>
    <mergeCell ref="G98:G102"/>
    <mergeCell ref="I98:I102"/>
    <mergeCell ref="J98:J102"/>
    <mergeCell ref="G103:G107"/>
    <mergeCell ref="I103:I107"/>
    <mergeCell ref="J103:J107"/>
    <mergeCell ref="G108:G112"/>
    <mergeCell ref="I108:I112"/>
    <mergeCell ref="J108:J112"/>
    <mergeCell ref="J48:J52"/>
    <mergeCell ref="G83:G87"/>
    <mergeCell ref="I83:I87"/>
    <mergeCell ref="J83:J87"/>
    <mergeCell ref="G88:G92"/>
    <mergeCell ref="I88:I92"/>
    <mergeCell ref="J88:J92"/>
    <mergeCell ref="G93:G97"/>
    <mergeCell ref="I93:I97"/>
    <mergeCell ref="J93:J97"/>
    <mergeCell ref="G68:G72"/>
    <mergeCell ref="J68:J72"/>
    <mergeCell ref="G73:G77"/>
    <mergeCell ref="I73:I77"/>
    <mergeCell ref="J73:J77"/>
    <mergeCell ref="G78:G82"/>
    <mergeCell ref="I78:I82"/>
    <mergeCell ref="J78:J82"/>
    <mergeCell ref="H63:I67"/>
    <mergeCell ref="N11:N12"/>
    <mergeCell ref="J18:J22"/>
    <mergeCell ref="J23:J27"/>
    <mergeCell ref="G28:G32"/>
    <mergeCell ref="J28:J32"/>
    <mergeCell ref="G33:G37"/>
    <mergeCell ref="J33:J37"/>
    <mergeCell ref="L33:L37"/>
    <mergeCell ref="M18:M22"/>
    <mergeCell ref="N18:N22"/>
    <mergeCell ref="C5:O5"/>
    <mergeCell ref="O11:O12"/>
    <mergeCell ref="C10:O10"/>
    <mergeCell ref="J7:O7"/>
    <mergeCell ref="E11:E12"/>
    <mergeCell ref="J9:O9"/>
    <mergeCell ref="D11:D12"/>
    <mergeCell ref="F11:F12"/>
    <mergeCell ref="C11:C12"/>
    <mergeCell ref="M11:M12"/>
    <mergeCell ref="J13:J17"/>
    <mergeCell ref="M13:M17"/>
    <mergeCell ref="N13:N17"/>
    <mergeCell ref="O13:O17"/>
    <mergeCell ref="K11:L12"/>
    <mergeCell ref="G18:G22"/>
    <mergeCell ref="G23:G27"/>
    <mergeCell ref="G13:G17"/>
    <mergeCell ref="J11:J12"/>
    <mergeCell ref="H18:I22"/>
    <mergeCell ref="H23:I27"/>
    <mergeCell ref="H28:I32"/>
    <mergeCell ref="J228:J232"/>
    <mergeCell ref="G233:G237"/>
    <mergeCell ref="I233:I237"/>
    <mergeCell ref="J233:J237"/>
    <mergeCell ref="G53:G57"/>
    <mergeCell ref="J53:J57"/>
    <mergeCell ref="G58:G62"/>
    <mergeCell ref="J58:J62"/>
    <mergeCell ref="G63:G67"/>
    <mergeCell ref="J63:J67"/>
    <mergeCell ref="G38:G42"/>
    <mergeCell ref="J38:J42"/>
    <mergeCell ref="J269:J273"/>
    <mergeCell ref="G274:G278"/>
    <mergeCell ref="I274:I278"/>
    <mergeCell ref="J274:J278"/>
    <mergeCell ref="G253:G257"/>
    <mergeCell ref="I253:I257"/>
    <mergeCell ref="J253:J257"/>
    <mergeCell ref="G258:G262"/>
    <mergeCell ref="I258:I262"/>
    <mergeCell ref="J258:J262"/>
    <mergeCell ref="G263:G267"/>
    <mergeCell ref="I263:I267"/>
    <mergeCell ref="J263:J267"/>
    <mergeCell ref="G269:G273"/>
    <mergeCell ref="I269:I273"/>
    <mergeCell ref="H53:I57"/>
    <mergeCell ref="H58:I62"/>
    <mergeCell ref="G43:G47"/>
    <mergeCell ref="J43:J47"/>
    <mergeCell ref="G48:G52"/>
    <mergeCell ref="G279:G283"/>
    <mergeCell ref="I279:I283"/>
    <mergeCell ref="J279:J283"/>
    <mergeCell ref="G284:G288"/>
    <mergeCell ref="I284:I288"/>
    <mergeCell ref="J284:J288"/>
    <mergeCell ref="G289:G293"/>
    <mergeCell ref="I289:I293"/>
    <mergeCell ref="J289:J293"/>
    <mergeCell ref="G294:G298"/>
    <mergeCell ref="I294:I298"/>
    <mergeCell ref="J294:J298"/>
    <mergeCell ref="G300:G304"/>
    <mergeCell ref="I300:I304"/>
    <mergeCell ref="J300:J304"/>
    <mergeCell ref="G305:G309"/>
    <mergeCell ref="I305:I309"/>
    <mergeCell ref="J305:J309"/>
    <mergeCell ref="H299:J299"/>
    <mergeCell ref="G310:G314"/>
    <mergeCell ref="I310:I314"/>
    <mergeCell ref="J310:J314"/>
    <mergeCell ref="G385:G389"/>
    <mergeCell ref="I385:I389"/>
    <mergeCell ref="J365:J369"/>
    <mergeCell ref="G370:G374"/>
    <mergeCell ref="G315:G319"/>
    <mergeCell ref="I315:I319"/>
    <mergeCell ref="J315:J319"/>
    <mergeCell ref="G320:G324"/>
    <mergeCell ref="I320:I324"/>
    <mergeCell ref="J320:J324"/>
    <mergeCell ref="G325:G329"/>
    <mergeCell ref="I325:I329"/>
    <mergeCell ref="J325:J329"/>
    <mergeCell ref="G330:G334"/>
    <mergeCell ref="I330:I334"/>
    <mergeCell ref="J330:J334"/>
    <mergeCell ref="G335:G339"/>
    <mergeCell ref="I335:I339"/>
    <mergeCell ref="J335:J339"/>
    <mergeCell ref="G355:G359"/>
    <mergeCell ref="I355:I359"/>
    <mergeCell ref="J355:J359"/>
    <mergeCell ref="G380:G384"/>
    <mergeCell ref="I380:I384"/>
    <mergeCell ref="J380:J384"/>
    <mergeCell ref="G616:G620"/>
    <mergeCell ref="J616:J620"/>
    <mergeCell ref="G621:G625"/>
    <mergeCell ref="J621:J625"/>
    <mergeCell ref="G626:G630"/>
    <mergeCell ref="J626:J630"/>
    <mergeCell ref="G631:G635"/>
    <mergeCell ref="J631:J635"/>
    <mergeCell ref="G360:G364"/>
    <mergeCell ref="I360:I364"/>
    <mergeCell ref="J360:J364"/>
    <mergeCell ref="G340:G344"/>
    <mergeCell ref="I340:I344"/>
    <mergeCell ref="J340:J344"/>
    <mergeCell ref="G345:G349"/>
    <mergeCell ref="I345:I349"/>
    <mergeCell ref="J345:J349"/>
    <mergeCell ref="G350:G354"/>
    <mergeCell ref="I350:I354"/>
    <mergeCell ref="J350:J354"/>
    <mergeCell ref="G596:G600"/>
    <mergeCell ref="J596:J600"/>
    <mergeCell ref="G601:G605"/>
    <mergeCell ref="J601:J605"/>
    <mergeCell ref="J385:J389"/>
    <mergeCell ref="G390:G394"/>
    <mergeCell ref="J390:J394"/>
    <mergeCell ref="G395:G399"/>
    <mergeCell ref="J395:J399"/>
    <mergeCell ref="G400:G404"/>
    <mergeCell ref="I400:I404"/>
    <mergeCell ref="J400:J404"/>
    <mergeCell ref="G636:G640"/>
    <mergeCell ref="J636:J640"/>
    <mergeCell ref="G641:G645"/>
    <mergeCell ref="J641:J645"/>
    <mergeCell ref="G646:G650"/>
    <mergeCell ref="J646:J650"/>
    <mergeCell ref="G651:G655"/>
    <mergeCell ref="J651:J655"/>
    <mergeCell ref="O18:O22"/>
    <mergeCell ref="M23:M27"/>
    <mergeCell ref="N23:N27"/>
    <mergeCell ref="O23:O27"/>
    <mergeCell ref="M28:M32"/>
    <mergeCell ref="N28:N32"/>
    <mergeCell ref="O28:O32"/>
    <mergeCell ref="M33:M37"/>
    <mergeCell ref="N33:N37"/>
    <mergeCell ref="O33:O37"/>
    <mergeCell ref="M38:M42"/>
    <mergeCell ref="N38:N42"/>
    <mergeCell ref="O38:O42"/>
    <mergeCell ref="M43:M47"/>
    <mergeCell ref="N43:N47"/>
    <mergeCell ref="O43:O47"/>
    <mergeCell ref="M48:M52"/>
    <mergeCell ref="N48:N52"/>
    <mergeCell ref="O48:O52"/>
    <mergeCell ref="M53:M57"/>
    <mergeCell ref="G606:G610"/>
    <mergeCell ref="J606:J610"/>
    <mergeCell ref="G611:G615"/>
    <mergeCell ref="J611:J615"/>
    <mergeCell ref="N98:N102"/>
    <mergeCell ref="O98:O102"/>
    <mergeCell ref="M103:M107"/>
    <mergeCell ref="N103:N107"/>
    <mergeCell ref="O103:O107"/>
    <mergeCell ref="M108:M112"/>
    <mergeCell ref="N108:N112"/>
    <mergeCell ref="O108:O112"/>
    <mergeCell ref="N53:N57"/>
    <mergeCell ref="O53:O57"/>
    <mergeCell ref="M58:M62"/>
    <mergeCell ref="N58:N62"/>
    <mergeCell ref="O58:O62"/>
    <mergeCell ref="M63:M67"/>
    <mergeCell ref="N63:N67"/>
    <mergeCell ref="O63:O67"/>
    <mergeCell ref="M68:M72"/>
    <mergeCell ref="N68:N72"/>
    <mergeCell ref="O68:O72"/>
    <mergeCell ref="M73:M77"/>
    <mergeCell ref="N73:N77"/>
    <mergeCell ref="O73:O77"/>
    <mergeCell ref="M78:M82"/>
    <mergeCell ref="N78:N82"/>
    <mergeCell ref="O78:O82"/>
    <mergeCell ref="M163:M167"/>
    <mergeCell ref="N163:N167"/>
    <mergeCell ref="O163:O167"/>
    <mergeCell ref="M173:M177"/>
    <mergeCell ref="N173:N177"/>
    <mergeCell ref="O173:O177"/>
    <mergeCell ref="M178:M182"/>
    <mergeCell ref="N178:N182"/>
    <mergeCell ref="O178:O182"/>
    <mergeCell ref="M153:M157"/>
    <mergeCell ref="M113:M117"/>
    <mergeCell ref="N113:N117"/>
    <mergeCell ref="O113:O117"/>
    <mergeCell ref="M118:M122"/>
    <mergeCell ref="N118:N122"/>
    <mergeCell ref="O118:O122"/>
    <mergeCell ref="M123:M127"/>
    <mergeCell ref="N123:N127"/>
    <mergeCell ref="O123:O127"/>
    <mergeCell ref="M128:M132"/>
    <mergeCell ref="N128:N132"/>
    <mergeCell ref="O128:O132"/>
    <mergeCell ref="M133:M137"/>
    <mergeCell ref="N133:N137"/>
    <mergeCell ref="O133:O137"/>
    <mergeCell ref="M138:M142"/>
    <mergeCell ref="N138:N142"/>
    <mergeCell ref="O138:O142"/>
    <mergeCell ref="M183:M187"/>
    <mergeCell ref="N183:N187"/>
    <mergeCell ref="O183:O187"/>
    <mergeCell ref="M188:M192"/>
    <mergeCell ref="N188:N192"/>
    <mergeCell ref="O188:O192"/>
    <mergeCell ref="M193:M197"/>
    <mergeCell ref="N193:N197"/>
    <mergeCell ref="O193:O197"/>
    <mergeCell ref="M198:M202"/>
    <mergeCell ref="N198:N202"/>
    <mergeCell ref="O198:O202"/>
    <mergeCell ref="M203:M207"/>
    <mergeCell ref="N203:N207"/>
    <mergeCell ref="O203:O207"/>
    <mergeCell ref="M208:M212"/>
    <mergeCell ref="N208:N212"/>
    <mergeCell ref="O208:O212"/>
    <mergeCell ref="M213:M217"/>
    <mergeCell ref="N213:N217"/>
    <mergeCell ref="O213:O217"/>
    <mergeCell ref="M218:M222"/>
    <mergeCell ref="N218:N222"/>
    <mergeCell ref="O218:O222"/>
    <mergeCell ref="M223:M227"/>
    <mergeCell ref="N223:N227"/>
    <mergeCell ref="O223:O227"/>
    <mergeCell ref="M228:M232"/>
    <mergeCell ref="N228:N232"/>
    <mergeCell ref="O228:O232"/>
    <mergeCell ref="M233:M237"/>
    <mergeCell ref="N233:N237"/>
    <mergeCell ref="O233:O237"/>
    <mergeCell ref="M238:M242"/>
    <mergeCell ref="N238:N242"/>
    <mergeCell ref="O238:O242"/>
    <mergeCell ref="M243:M247"/>
    <mergeCell ref="N243:N247"/>
    <mergeCell ref="O243:O247"/>
    <mergeCell ref="M248:M252"/>
    <mergeCell ref="N248:N252"/>
    <mergeCell ref="O248:O252"/>
    <mergeCell ref="M253:M257"/>
    <mergeCell ref="N253:N257"/>
    <mergeCell ref="O253:O257"/>
    <mergeCell ref="M258:M262"/>
    <mergeCell ref="N258:N262"/>
    <mergeCell ref="O258:O262"/>
    <mergeCell ref="M263:M267"/>
    <mergeCell ref="N263:N267"/>
    <mergeCell ref="O263:O267"/>
    <mergeCell ref="M269:M273"/>
    <mergeCell ref="N269:N273"/>
    <mergeCell ref="O269:O273"/>
    <mergeCell ref="M274:M278"/>
    <mergeCell ref="N274:N278"/>
    <mergeCell ref="O274:O278"/>
    <mergeCell ref="M279:M283"/>
    <mergeCell ref="N279:N283"/>
    <mergeCell ref="O279:O283"/>
    <mergeCell ref="M284:M288"/>
    <mergeCell ref="N284:N288"/>
    <mergeCell ref="O284:O288"/>
    <mergeCell ref="M289:M293"/>
    <mergeCell ref="N289:N293"/>
    <mergeCell ref="O289:O293"/>
    <mergeCell ref="M294:M298"/>
    <mergeCell ref="N294:N298"/>
    <mergeCell ref="O294:O298"/>
    <mergeCell ref="M300:M304"/>
    <mergeCell ref="N300:N304"/>
    <mergeCell ref="O300:O304"/>
    <mergeCell ref="M305:M309"/>
    <mergeCell ref="N305:N309"/>
    <mergeCell ref="O305:O309"/>
    <mergeCell ref="M310:M314"/>
    <mergeCell ref="N310:N314"/>
    <mergeCell ref="O310:O314"/>
    <mergeCell ref="M315:M319"/>
    <mergeCell ref="N315:N319"/>
    <mergeCell ref="O315:O319"/>
    <mergeCell ref="M320:M324"/>
    <mergeCell ref="N320:N324"/>
    <mergeCell ref="O320:O324"/>
    <mergeCell ref="M325:M329"/>
    <mergeCell ref="N325:N329"/>
    <mergeCell ref="O325:O329"/>
    <mergeCell ref="M330:M334"/>
    <mergeCell ref="N330:N334"/>
    <mergeCell ref="O330:O334"/>
    <mergeCell ref="M335:M339"/>
    <mergeCell ref="N335:N339"/>
    <mergeCell ref="O335:O339"/>
    <mergeCell ref="M340:M344"/>
    <mergeCell ref="N340:N344"/>
    <mergeCell ref="O340:O344"/>
    <mergeCell ref="M345:M349"/>
    <mergeCell ref="N345:N349"/>
    <mergeCell ref="O345:O349"/>
    <mergeCell ref="M350:M354"/>
    <mergeCell ref="N350:N354"/>
    <mergeCell ref="O350:O354"/>
    <mergeCell ref="M355:M359"/>
    <mergeCell ref="N355:N359"/>
    <mergeCell ref="O355:O359"/>
    <mergeCell ref="M360:M364"/>
    <mergeCell ref="N360:N364"/>
    <mergeCell ref="O360:O364"/>
    <mergeCell ref="M365:M369"/>
    <mergeCell ref="N365:N369"/>
    <mergeCell ref="O365:O369"/>
    <mergeCell ref="M370:M374"/>
    <mergeCell ref="N370:N374"/>
    <mergeCell ref="O370:O374"/>
    <mergeCell ref="M375:M379"/>
    <mergeCell ref="N375:N379"/>
    <mergeCell ref="O375:O379"/>
    <mergeCell ref="M380:M384"/>
    <mergeCell ref="N380:N384"/>
    <mergeCell ref="O380:O384"/>
    <mergeCell ref="M385:M389"/>
    <mergeCell ref="N385:N389"/>
    <mergeCell ref="O385:O389"/>
    <mergeCell ref="M390:M394"/>
    <mergeCell ref="N390:N394"/>
    <mergeCell ref="O390:O394"/>
    <mergeCell ref="M395:M399"/>
    <mergeCell ref="N395:N399"/>
    <mergeCell ref="O395:O399"/>
    <mergeCell ref="M400:M404"/>
    <mergeCell ref="N400:N404"/>
    <mergeCell ref="O400:O404"/>
    <mergeCell ref="M405:M409"/>
    <mergeCell ref="N405:N409"/>
    <mergeCell ref="O405:O409"/>
    <mergeCell ref="M410:M414"/>
    <mergeCell ref="N410:N414"/>
    <mergeCell ref="O410:O414"/>
    <mergeCell ref="M415:M419"/>
    <mergeCell ref="N415:N419"/>
    <mergeCell ref="O415:O419"/>
    <mergeCell ref="M420:M424"/>
    <mergeCell ref="N420:N424"/>
    <mergeCell ref="O420:O424"/>
    <mergeCell ref="M425:M429"/>
    <mergeCell ref="N425:N429"/>
    <mergeCell ref="O425:O429"/>
    <mergeCell ref="M431:M435"/>
    <mergeCell ref="N431:N435"/>
    <mergeCell ref="O431:O435"/>
    <mergeCell ref="M436:M440"/>
    <mergeCell ref="N436:N440"/>
    <mergeCell ref="O436:O440"/>
    <mergeCell ref="M441:M445"/>
    <mergeCell ref="N441:N445"/>
    <mergeCell ref="O441:O445"/>
    <mergeCell ref="M446:M450"/>
    <mergeCell ref="N446:N450"/>
    <mergeCell ref="O446:O450"/>
    <mergeCell ref="M451:M455"/>
    <mergeCell ref="N451:N455"/>
    <mergeCell ref="O451:O455"/>
    <mergeCell ref="N456:N460"/>
    <mergeCell ref="O456:O460"/>
    <mergeCell ref="M461:M465"/>
    <mergeCell ref="N461:N465"/>
    <mergeCell ref="O461:O465"/>
    <mergeCell ref="M466:M470"/>
    <mergeCell ref="N466:N470"/>
    <mergeCell ref="O466:O470"/>
    <mergeCell ref="M471:M475"/>
    <mergeCell ref="N471:N475"/>
    <mergeCell ref="O471:O475"/>
    <mergeCell ref="M476:M480"/>
    <mergeCell ref="N476:N480"/>
    <mergeCell ref="O476:O480"/>
    <mergeCell ref="M481:M485"/>
    <mergeCell ref="N481:N485"/>
    <mergeCell ref="O481:O485"/>
    <mergeCell ref="N491:N495"/>
    <mergeCell ref="O491:O495"/>
    <mergeCell ref="M496:M500"/>
    <mergeCell ref="N496:N500"/>
    <mergeCell ref="O496:O500"/>
    <mergeCell ref="M506:M510"/>
    <mergeCell ref="N506:N510"/>
    <mergeCell ref="O506:O510"/>
    <mergeCell ref="M511:M515"/>
    <mergeCell ref="N511:N515"/>
    <mergeCell ref="O511:O515"/>
    <mergeCell ref="M516:M520"/>
    <mergeCell ref="N516:N520"/>
    <mergeCell ref="O516:O520"/>
    <mergeCell ref="M521:M525"/>
    <mergeCell ref="N521:N525"/>
    <mergeCell ref="O521:O525"/>
    <mergeCell ref="M501:M505"/>
    <mergeCell ref="N501:N505"/>
    <mergeCell ref="O501:O505"/>
    <mergeCell ref="N581:N585"/>
    <mergeCell ref="O581:O585"/>
    <mergeCell ref="M586:M590"/>
    <mergeCell ref="N586:N590"/>
    <mergeCell ref="O586:O590"/>
    <mergeCell ref="M561:M565"/>
    <mergeCell ref="M526:M530"/>
    <mergeCell ref="N526:N530"/>
    <mergeCell ref="O526:O530"/>
    <mergeCell ref="M531:M535"/>
    <mergeCell ref="N531:N535"/>
    <mergeCell ref="O531:O535"/>
    <mergeCell ref="M536:M540"/>
    <mergeCell ref="N536:N540"/>
    <mergeCell ref="O536:O540"/>
    <mergeCell ref="M546:M550"/>
    <mergeCell ref="N546:N550"/>
    <mergeCell ref="O546:O550"/>
    <mergeCell ref="M551:M555"/>
    <mergeCell ref="N551:N555"/>
    <mergeCell ref="O551:O555"/>
    <mergeCell ref="M556:M560"/>
    <mergeCell ref="N556:N560"/>
    <mergeCell ref="O556:O560"/>
    <mergeCell ref="M541:M545"/>
    <mergeCell ref="N541:N545"/>
    <mergeCell ref="O541:O545"/>
    <mergeCell ref="N561:N565"/>
    <mergeCell ref="N576:N580"/>
    <mergeCell ref="O576:O580"/>
    <mergeCell ref="E188:E207"/>
    <mergeCell ref="F188:F207"/>
    <mergeCell ref="M646:M650"/>
    <mergeCell ref="C13:C122"/>
    <mergeCell ref="D13:D122"/>
    <mergeCell ref="C123:C182"/>
    <mergeCell ref="D123:D182"/>
    <mergeCell ref="C183:C640"/>
    <mergeCell ref="D183:D640"/>
    <mergeCell ref="E123:E147"/>
    <mergeCell ref="F123:F147"/>
    <mergeCell ref="E148:E162"/>
    <mergeCell ref="F148:F162"/>
    <mergeCell ref="E173:E177"/>
    <mergeCell ref="F173:F177"/>
    <mergeCell ref="E178:E182"/>
    <mergeCell ref="F178:F182"/>
    <mergeCell ref="E13:E32"/>
    <mergeCell ref="F13:F32"/>
    <mergeCell ref="E33:E67"/>
    <mergeCell ref="F33:F67"/>
    <mergeCell ref="E68:E112"/>
    <mergeCell ref="F68:F112"/>
    <mergeCell ref="E113:E117"/>
    <mergeCell ref="F113:F117"/>
    <mergeCell ref="E118:E122"/>
    <mergeCell ref="F118:F122"/>
    <mergeCell ref="E183:E187"/>
    <mergeCell ref="E163:E172"/>
    <mergeCell ref="M581:M585"/>
    <mergeCell ref="M491:M495"/>
    <mergeCell ref="M456:M460"/>
    <mergeCell ref="Q23:S24"/>
    <mergeCell ref="E641:E645"/>
    <mergeCell ref="E646:E655"/>
    <mergeCell ref="F641:F645"/>
    <mergeCell ref="F646:F655"/>
    <mergeCell ref="E208:E242"/>
    <mergeCell ref="F208:F242"/>
    <mergeCell ref="E243:E394"/>
    <mergeCell ref="F243:F394"/>
    <mergeCell ref="E395:E510"/>
    <mergeCell ref="F395:F510"/>
    <mergeCell ref="E511:E550"/>
    <mergeCell ref="F511:F550"/>
    <mergeCell ref="E596:E600"/>
    <mergeCell ref="F596:F600"/>
    <mergeCell ref="E601:E605"/>
    <mergeCell ref="F601:F605"/>
    <mergeCell ref="E606:E610"/>
    <mergeCell ref="F606:F610"/>
    <mergeCell ref="E611:E640"/>
    <mergeCell ref="F611:F640"/>
    <mergeCell ref="O621:O625"/>
    <mergeCell ref="M596:M600"/>
    <mergeCell ref="N596:N600"/>
    <mergeCell ref="O596:O600"/>
    <mergeCell ref="M601:M605"/>
    <mergeCell ref="N601:N605"/>
    <mergeCell ref="O601:O605"/>
    <mergeCell ref="F183:F187"/>
    <mergeCell ref="N651:N655"/>
    <mergeCell ref="O651:O655"/>
    <mergeCell ref="M626:M630"/>
    <mergeCell ref="N626:N630"/>
    <mergeCell ref="O626:O630"/>
    <mergeCell ref="M631:M635"/>
    <mergeCell ref="N631:N635"/>
    <mergeCell ref="O631:O635"/>
    <mergeCell ref="M636:M640"/>
    <mergeCell ref="N636:N640"/>
    <mergeCell ref="O636:O640"/>
    <mergeCell ref="M641:M645"/>
    <mergeCell ref="N641:N645"/>
    <mergeCell ref="O641:O645"/>
    <mergeCell ref="M611:M615"/>
    <mergeCell ref="N611:N615"/>
    <mergeCell ref="O611:O615"/>
    <mergeCell ref="M616:M620"/>
    <mergeCell ref="N616:N620"/>
    <mergeCell ref="O616:O620"/>
    <mergeCell ref="M621:M625"/>
    <mergeCell ref="N621:N625"/>
    <mergeCell ref="M661:M665"/>
    <mergeCell ref="N661:N665"/>
    <mergeCell ref="O661:O665"/>
    <mergeCell ref="G158:G162"/>
    <mergeCell ref="N153:N157"/>
    <mergeCell ref="O153:O157"/>
    <mergeCell ref="N158:N162"/>
    <mergeCell ref="O158:O162"/>
    <mergeCell ref="M158:M162"/>
    <mergeCell ref="G168:G172"/>
    <mergeCell ref="J168:J172"/>
    <mergeCell ref="M168:M172"/>
    <mergeCell ref="N168:N172"/>
    <mergeCell ref="O168:O172"/>
    <mergeCell ref="O561:O565"/>
    <mergeCell ref="M566:M570"/>
    <mergeCell ref="N566:N570"/>
    <mergeCell ref="O566:O570"/>
    <mergeCell ref="M571:M575"/>
    <mergeCell ref="N571:N575"/>
    <mergeCell ref="O571:O575"/>
    <mergeCell ref="M606:M610"/>
    <mergeCell ref="N606:N610"/>
    <mergeCell ref="O606:O610"/>
    <mergeCell ref="M576:M580"/>
    <mergeCell ref="M486:M490"/>
    <mergeCell ref="N486:N490"/>
    <mergeCell ref="O486:O490"/>
    <mergeCell ref="G486:G490"/>
    <mergeCell ref="N646:N650"/>
    <mergeCell ref="O646:O650"/>
    <mergeCell ref="M651:M655"/>
    <mergeCell ref="AC158:AC162"/>
    <mergeCell ref="AD158:AD162"/>
    <mergeCell ref="AE158:AE162"/>
    <mergeCell ref="AF158:AF162"/>
    <mergeCell ref="AG158:AG162"/>
    <mergeCell ref="G666:G670"/>
    <mergeCell ref="J666:J670"/>
    <mergeCell ref="M666:M670"/>
    <mergeCell ref="N666:N670"/>
    <mergeCell ref="O666:O670"/>
    <mergeCell ref="C641:C670"/>
    <mergeCell ref="D641:D670"/>
    <mergeCell ref="E656:E665"/>
    <mergeCell ref="F656:F665"/>
    <mergeCell ref="E666:E670"/>
    <mergeCell ref="F666:F670"/>
    <mergeCell ref="F163:F172"/>
    <mergeCell ref="E551:E595"/>
    <mergeCell ref="F551:F595"/>
    <mergeCell ref="I486:I490"/>
    <mergeCell ref="G591:G595"/>
    <mergeCell ref="J591:J595"/>
    <mergeCell ref="M591:M595"/>
    <mergeCell ref="N591:N595"/>
    <mergeCell ref="O591:O595"/>
    <mergeCell ref="G656:G660"/>
    <mergeCell ref="J656:J660"/>
    <mergeCell ref="M656:M660"/>
    <mergeCell ref="N656:N660"/>
    <mergeCell ref="O656:O660"/>
    <mergeCell ref="G661:G665"/>
    <mergeCell ref="J661:J665"/>
    <mergeCell ref="H33:I37"/>
    <mergeCell ref="H68:I72"/>
    <mergeCell ref="H113:I117"/>
    <mergeCell ref="H118:I122"/>
    <mergeCell ref="H123:I127"/>
    <mergeCell ref="H128:I132"/>
    <mergeCell ref="H133:I137"/>
    <mergeCell ref="H138:I142"/>
    <mergeCell ref="H143:I147"/>
    <mergeCell ref="H148:I152"/>
    <mergeCell ref="H153:I157"/>
    <mergeCell ref="H158:I162"/>
    <mergeCell ref="AA158:AA162"/>
    <mergeCell ref="AB158:AB162"/>
    <mergeCell ref="M143:M147"/>
    <mergeCell ref="N143:N147"/>
    <mergeCell ref="O143:O147"/>
    <mergeCell ref="M148:M152"/>
    <mergeCell ref="N148:N152"/>
    <mergeCell ref="O148:O152"/>
    <mergeCell ref="M83:M87"/>
    <mergeCell ref="N83:N87"/>
    <mergeCell ref="O83:O87"/>
    <mergeCell ref="M88:M92"/>
    <mergeCell ref="N88:N92"/>
    <mergeCell ref="O88:O92"/>
    <mergeCell ref="M93:M97"/>
    <mergeCell ref="N93:N97"/>
    <mergeCell ref="O93:O97"/>
    <mergeCell ref="H43:I47"/>
    <mergeCell ref="H48:I52"/>
    <mergeCell ref="M98:M102"/>
    <mergeCell ref="H390:I394"/>
    <mergeCell ref="H395:I399"/>
    <mergeCell ref="H430:J430"/>
    <mergeCell ref="H355:H359"/>
    <mergeCell ref="H360:H364"/>
    <mergeCell ref="H365:H369"/>
    <mergeCell ref="H370:H374"/>
    <mergeCell ref="H375:H379"/>
    <mergeCell ref="H380:H384"/>
    <mergeCell ref="H385:H389"/>
    <mergeCell ref="H400:H404"/>
    <mergeCell ref="H405:H409"/>
    <mergeCell ref="H410:H414"/>
    <mergeCell ref="H415:H419"/>
    <mergeCell ref="H420:H424"/>
    <mergeCell ref="H425:H429"/>
    <mergeCell ref="J425:J429"/>
    <mergeCell ref="H591:I595"/>
    <mergeCell ref="H596:I600"/>
    <mergeCell ref="H601:I605"/>
    <mergeCell ref="H606:I610"/>
    <mergeCell ref="H611:I615"/>
    <mergeCell ref="H616:I620"/>
    <mergeCell ref="H621:I625"/>
    <mergeCell ref="H626:I630"/>
    <mergeCell ref="H631:I635"/>
    <mergeCell ref="H636:I640"/>
    <mergeCell ref="H641:I645"/>
    <mergeCell ref="H646:I650"/>
    <mergeCell ref="H651:I655"/>
    <mergeCell ref="H656:I660"/>
    <mergeCell ref="H661:I665"/>
    <mergeCell ref="H666:I670"/>
    <mergeCell ref="C9:I9"/>
    <mergeCell ref="H279:H283"/>
    <mergeCell ref="H284:H288"/>
    <mergeCell ref="H289:H293"/>
    <mergeCell ref="H294:H298"/>
    <mergeCell ref="H300:H304"/>
    <mergeCell ref="H305:H309"/>
    <mergeCell ref="H310:H314"/>
    <mergeCell ref="H315:H319"/>
    <mergeCell ref="H320:H324"/>
    <mergeCell ref="H325:H329"/>
    <mergeCell ref="H330:H334"/>
    <mergeCell ref="H335:H339"/>
    <mergeCell ref="H340:H344"/>
    <mergeCell ref="H345:H349"/>
    <mergeCell ref="H350:H354"/>
    <mergeCell ref="C7:I7"/>
    <mergeCell ref="H73:H77"/>
    <mergeCell ref="H78:H82"/>
    <mergeCell ref="H83:H87"/>
    <mergeCell ref="H88:H92"/>
    <mergeCell ref="H93:H97"/>
    <mergeCell ref="H98:H102"/>
    <mergeCell ref="H103:H107"/>
    <mergeCell ref="H108:H112"/>
    <mergeCell ref="H228:H232"/>
    <mergeCell ref="H233:H237"/>
    <mergeCell ref="H248:H252"/>
    <mergeCell ref="H253:H257"/>
    <mergeCell ref="H258:H262"/>
    <mergeCell ref="H263:H267"/>
    <mergeCell ref="H269:H273"/>
    <mergeCell ref="H274:H278"/>
    <mergeCell ref="H178:I182"/>
    <mergeCell ref="H183:I187"/>
    <mergeCell ref="H188:I192"/>
    <mergeCell ref="H193:I197"/>
    <mergeCell ref="H198:I202"/>
    <mergeCell ref="H203:I207"/>
    <mergeCell ref="H208:I212"/>
    <mergeCell ref="H213:I217"/>
    <mergeCell ref="H218:I222"/>
    <mergeCell ref="H223:I227"/>
    <mergeCell ref="H238:I242"/>
    <mergeCell ref="H243:I247"/>
    <mergeCell ref="H268:J268"/>
    <mergeCell ref="G11:I12"/>
    <mergeCell ref="H13:I17"/>
  </mergeCells>
  <conditionalFormatting sqref="P9">
    <cfRule type="cellIs" dxfId="202" priority="156" operator="equal">
      <formula>"NIVEL 5"</formula>
    </cfRule>
    <cfRule type="cellIs" dxfId="201" priority="157" operator="equal">
      <formula>"NIVEL 2"</formula>
    </cfRule>
  </conditionalFormatting>
  <conditionalFormatting sqref="J9:O9">
    <cfRule type="cellIs" dxfId="200" priority="146" operator="between">
      <formula>80.6</formula>
      <formula>100</formula>
    </cfRule>
    <cfRule type="cellIs" dxfId="199" priority="147" operator="between">
      <formula>60.5</formula>
      <formula>80.4</formula>
    </cfRule>
    <cfRule type="cellIs" dxfId="198" priority="148" operator="between">
      <formula>40.5</formula>
      <formula>60.4</formula>
    </cfRule>
    <cfRule type="cellIs" dxfId="197" priority="149" operator="between">
      <formula>20.5</formula>
      <formula>40.4</formula>
    </cfRule>
    <cfRule type="cellIs" dxfId="196" priority="150" operator="between">
      <formula>0.1</formula>
      <formula>20.4</formula>
    </cfRule>
  </conditionalFormatting>
  <conditionalFormatting sqref="D123:D178 D641:D651 D183:D636 D13:D118">
    <cfRule type="cellIs" dxfId="195" priority="136" operator="between">
      <formula>80.5</formula>
      <formula>100</formula>
    </cfRule>
    <cfRule type="cellIs" dxfId="194" priority="137" operator="between">
      <formula>60.5</formula>
      <formula>80.4</formula>
    </cfRule>
    <cfRule type="cellIs" dxfId="193" priority="138" operator="between">
      <formula>40.5</formula>
      <formula>60.4</formula>
    </cfRule>
    <cfRule type="cellIs" dxfId="192" priority="139" operator="between">
      <formula>20.5</formula>
      <formula>40.4</formula>
    </cfRule>
    <cfRule type="cellIs" dxfId="191" priority="140" operator="between">
      <formula>0.1</formula>
      <formula>20.4</formula>
    </cfRule>
  </conditionalFormatting>
  <conditionalFormatting sqref="N23 N28 N33">
    <cfRule type="cellIs" dxfId="190" priority="131" operator="between">
      <formula>81</formula>
      <formula>100</formula>
    </cfRule>
    <cfRule type="cellIs" dxfId="189" priority="132" operator="between">
      <formula>61</formula>
      <formula>80</formula>
    </cfRule>
    <cfRule type="cellIs" dxfId="188" priority="133" operator="between">
      <formula>41</formula>
      <formula>60</formula>
    </cfRule>
    <cfRule type="cellIs" dxfId="187" priority="134" operator="between">
      <formula>21</formula>
      <formula>40</formula>
    </cfRule>
    <cfRule type="cellIs" dxfId="186" priority="135" operator="between">
      <formula>1</formula>
      <formula>20</formula>
    </cfRule>
  </conditionalFormatting>
  <conditionalFormatting sqref="N38 N43 N48 N53 N58 N63 N68 N73 N78 N83 N88 N93 N98 N103 N108 N113 N118 N123 N128 N133 N138 N143 N148 N153 N163 N173 N178 N183 N188 N193 N198 N203 N208 N213 N218 N223 N228 N233 N238 N243 N248 N253 N258 N263">
    <cfRule type="cellIs" dxfId="185" priority="126" operator="between">
      <formula>81</formula>
      <formula>100</formula>
    </cfRule>
    <cfRule type="cellIs" dxfId="184" priority="127" operator="between">
      <formula>61</formula>
      <formula>80</formula>
    </cfRule>
    <cfRule type="cellIs" dxfId="183" priority="128" operator="between">
      <formula>41</formula>
      <formula>60</formula>
    </cfRule>
    <cfRule type="cellIs" dxfId="182" priority="129" operator="between">
      <formula>21</formula>
      <formula>40</formula>
    </cfRule>
    <cfRule type="cellIs" dxfId="181" priority="130" operator="between">
      <formula>1</formula>
      <formula>20</formula>
    </cfRule>
  </conditionalFormatting>
  <conditionalFormatting sqref="N269 N274 N279 N284 N289 N294">
    <cfRule type="cellIs" dxfId="180" priority="121" operator="between">
      <formula>81</formula>
      <formula>100</formula>
    </cfRule>
    <cfRule type="cellIs" dxfId="179" priority="122" operator="between">
      <formula>61</formula>
      <formula>80</formula>
    </cfRule>
    <cfRule type="cellIs" dxfId="178" priority="123" operator="between">
      <formula>41</formula>
      <formula>60</formula>
    </cfRule>
    <cfRule type="cellIs" dxfId="177" priority="124" operator="between">
      <formula>21</formula>
      <formula>40</formula>
    </cfRule>
    <cfRule type="cellIs" dxfId="176" priority="125" operator="between">
      <formula>1</formula>
      <formula>20</formula>
    </cfRule>
  </conditionalFormatting>
  <conditionalFormatting sqref="N300 N305 N310 N315 N320 N325 N330 N335 N340 N345 N350 N355 N360">
    <cfRule type="cellIs" dxfId="175" priority="116" operator="between">
      <formula>81</formula>
      <formula>100</formula>
    </cfRule>
    <cfRule type="cellIs" dxfId="174" priority="117" operator="between">
      <formula>61</formula>
      <formula>80</formula>
    </cfRule>
    <cfRule type="cellIs" dxfId="173" priority="118" operator="between">
      <formula>41</formula>
      <formula>60</formula>
    </cfRule>
    <cfRule type="cellIs" dxfId="172" priority="119" operator="between">
      <formula>21</formula>
      <formula>40</formula>
    </cfRule>
    <cfRule type="cellIs" dxfId="171" priority="120" operator="between">
      <formula>1</formula>
      <formula>20</formula>
    </cfRule>
  </conditionalFormatting>
  <conditionalFormatting sqref="N365 N370 N375 N380 N385 N390 N395 N400 N405 N410 N415 N420 N425">
    <cfRule type="cellIs" dxfId="170" priority="111" operator="between">
      <formula>81</formula>
      <formula>100</formula>
    </cfRule>
    <cfRule type="cellIs" dxfId="169" priority="112" operator="between">
      <formula>61</formula>
      <formula>80</formula>
    </cfRule>
    <cfRule type="cellIs" dxfId="168" priority="113" operator="between">
      <formula>41</formula>
      <formula>60</formula>
    </cfRule>
    <cfRule type="cellIs" dxfId="167" priority="114" operator="between">
      <formula>21</formula>
      <formula>40</formula>
    </cfRule>
    <cfRule type="cellIs" dxfId="166" priority="115" operator="between">
      <formula>1</formula>
      <formula>20</formula>
    </cfRule>
  </conditionalFormatting>
  <conditionalFormatting sqref="N431 N436 N441 N446 N451 N456 N461 N466 N471 N476 N481">
    <cfRule type="cellIs" dxfId="165" priority="106" operator="between">
      <formula>81</formula>
      <formula>100</formula>
    </cfRule>
    <cfRule type="cellIs" dxfId="164" priority="107" operator="between">
      <formula>61</formula>
      <formula>80</formula>
    </cfRule>
    <cfRule type="cellIs" dxfId="163" priority="108" operator="between">
      <formula>41</formula>
      <formula>60</formula>
    </cfRule>
    <cfRule type="cellIs" dxfId="162" priority="109" operator="between">
      <formula>21</formula>
      <formula>40</formula>
    </cfRule>
    <cfRule type="cellIs" dxfId="161" priority="110" operator="between">
      <formula>1</formula>
      <formula>20</formula>
    </cfRule>
  </conditionalFormatting>
  <conditionalFormatting sqref="N491 N496 N506 N511 N516 N521 N526">
    <cfRule type="cellIs" dxfId="160" priority="101" operator="between">
      <formula>81</formula>
      <formula>100</formula>
    </cfRule>
    <cfRule type="cellIs" dxfId="159" priority="102" operator="between">
      <formula>61</formula>
      <formula>80</formula>
    </cfRule>
    <cfRule type="cellIs" dxfId="158" priority="103" operator="between">
      <formula>41</formula>
      <formula>60</formula>
    </cfRule>
    <cfRule type="cellIs" dxfId="157" priority="104" operator="between">
      <formula>21</formula>
      <formula>40</formula>
    </cfRule>
    <cfRule type="cellIs" dxfId="156" priority="105" operator="between">
      <formula>1</formula>
      <formula>20</formula>
    </cfRule>
  </conditionalFormatting>
  <conditionalFormatting sqref="U601:AE605 AG601:AG605 U154:U157 U163:AG600 U606:AG670 U13:AG153">
    <cfRule type="cellIs" dxfId="155" priority="95" operator="greaterThan">
      <formula>0.1</formula>
    </cfRule>
  </conditionalFormatting>
  <conditionalFormatting sqref="N163:N167 N173:N540 N546:N590 N596:N655 N13:N153">
    <cfRule type="cellIs" dxfId="154" priority="96" operator="between">
      <formula>81</formula>
      <formula>100</formula>
    </cfRule>
    <cfRule type="cellIs" dxfId="153" priority="97" operator="between">
      <formula>61</formula>
      <formula>80</formula>
    </cfRule>
    <cfRule type="cellIs" dxfId="152" priority="98" operator="between">
      <formula>41</formula>
      <formula>60</formula>
    </cfRule>
    <cfRule type="cellIs" dxfId="151" priority="99" operator="between">
      <formula>21</formula>
      <formula>40</formula>
    </cfRule>
    <cfRule type="cellIs" dxfId="150" priority="100" operator="between">
      <formula>1</formula>
      <formula>20</formula>
    </cfRule>
    <cfRule type="cellIs" dxfId="149" priority="151" operator="between">
      <formula>81</formula>
      <formula>100</formula>
    </cfRule>
    <cfRule type="cellIs" dxfId="148" priority="152" operator="between">
      <formula>61</formula>
      <formula>80</formula>
    </cfRule>
    <cfRule type="cellIs" dxfId="147" priority="153" operator="between">
      <formula>41</formula>
      <formula>60</formula>
    </cfRule>
    <cfRule type="cellIs" dxfId="146" priority="154" operator="between">
      <formula>21</formula>
      <formula>40</formula>
    </cfRule>
    <cfRule type="cellIs" dxfId="145" priority="155" operator="between">
      <formula>1</formula>
      <formula>20</formula>
    </cfRule>
  </conditionalFormatting>
  <conditionalFormatting sqref="N158">
    <cfRule type="cellIs" dxfId="144" priority="85" operator="between">
      <formula>81</formula>
      <formula>100</formula>
    </cfRule>
    <cfRule type="cellIs" dxfId="143" priority="86" operator="between">
      <formula>61</formula>
      <formula>80</formula>
    </cfRule>
    <cfRule type="cellIs" dxfId="142" priority="87" operator="between">
      <formula>41</formula>
      <formula>60</formula>
    </cfRule>
    <cfRule type="cellIs" dxfId="141" priority="88" operator="between">
      <formula>21</formula>
      <formula>40</formula>
    </cfRule>
    <cfRule type="cellIs" dxfId="140" priority="89" operator="between">
      <formula>1</formula>
      <formula>20</formula>
    </cfRule>
  </conditionalFormatting>
  <conditionalFormatting sqref="N158">
    <cfRule type="cellIs" dxfId="139" priority="80" operator="between">
      <formula>81</formula>
      <formula>100</formula>
    </cfRule>
    <cfRule type="cellIs" dxfId="138" priority="81" operator="between">
      <formula>61</formula>
      <formula>80</formula>
    </cfRule>
    <cfRule type="cellIs" dxfId="137" priority="82" operator="between">
      <formula>41</formula>
      <formula>60</formula>
    </cfRule>
    <cfRule type="cellIs" dxfId="136" priority="83" operator="between">
      <formula>21</formula>
      <formula>40</formula>
    </cfRule>
    <cfRule type="cellIs" dxfId="135" priority="84" operator="between">
      <formula>1</formula>
      <formula>20</formula>
    </cfRule>
    <cfRule type="cellIs" dxfId="134" priority="90" operator="between">
      <formula>81</formula>
      <formula>100</formula>
    </cfRule>
    <cfRule type="cellIs" dxfId="133" priority="91" operator="between">
      <formula>61</formula>
      <formula>80</formula>
    </cfRule>
    <cfRule type="cellIs" dxfId="132" priority="92" operator="between">
      <formula>41</formula>
      <formula>60</formula>
    </cfRule>
    <cfRule type="cellIs" dxfId="131" priority="93" operator="between">
      <formula>21</formula>
      <formula>40</formula>
    </cfRule>
    <cfRule type="cellIs" dxfId="130" priority="94" operator="between">
      <formula>1</formula>
      <formula>20</formula>
    </cfRule>
  </conditionalFormatting>
  <conditionalFormatting sqref="N168">
    <cfRule type="cellIs" dxfId="129" priority="70" operator="between">
      <formula>81</formula>
      <formula>100</formula>
    </cfRule>
    <cfRule type="cellIs" dxfId="128" priority="71" operator="between">
      <formula>61</formula>
      <formula>80</formula>
    </cfRule>
    <cfRule type="cellIs" dxfId="127" priority="72" operator="between">
      <formula>41</formula>
      <formula>60</formula>
    </cfRule>
    <cfRule type="cellIs" dxfId="126" priority="73" operator="between">
      <formula>21</formula>
      <formula>40</formula>
    </cfRule>
    <cfRule type="cellIs" dxfId="125" priority="74" operator="between">
      <formula>1</formula>
      <formula>20</formula>
    </cfRule>
  </conditionalFormatting>
  <conditionalFormatting sqref="N168:N172">
    <cfRule type="cellIs" dxfId="124" priority="65" operator="between">
      <formula>81</formula>
      <formula>100</formula>
    </cfRule>
    <cfRule type="cellIs" dxfId="123" priority="66" operator="between">
      <formula>61</formula>
      <formula>80</formula>
    </cfRule>
    <cfRule type="cellIs" dxfId="122" priority="67" operator="between">
      <formula>41</formula>
      <formula>60</formula>
    </cfRule>
    <cfRule type="cellIs" dxfId="121" priority="68" operator="between">
      <formula>21</formula>
      <formula>40</formula>
    </cfRule>
    <cfRule type="cellIs" dxfId="120" priority="69" operator="between">
      <formula>1</formula>
      <formula>20</formula>
    </cfRule>
    <cfRule type="cellIs" dxfId="119" priority="75" operator="between">
      <formula>81</formula>
      <formula>100</formula>
    </cfRule>
    <cfRule type="cellIs" dxfId="118" priority="76" operator="between">
      <formula>61</formula>
      <formula>80</formula>
    </cfRule>
    <cfRule type="cellIs" dxfId="117" priority="77" operator="between">
      <formula>41</formula>
      <formula>60</formula>
    </cfRule>
    <cfRule type="cellIs" dxfId="116" priority="78" operator="between">
      <formula>21</formula>
      <formula>40</formula>
    </cfRule>
    <cfRule type="cellIs" dxfId="115" priority="79" operator="between">
      <formula>1</formula>
      <formula>20</formula>
    </cfRule>
  </conditionalFormatting>
  <conditionalFormatting sqref="N486">
    <cfRule type="cellIs" dxfId="114" priority="60" operator="between">
      <formula>81</formula>
      <formula>100</formula>
    </cfRule>
    <cfRule type="cellIs" dxfId="113" priority="61" operator="between">
      <formula>61</formula>
      <formula>80</formula>
    </cfRule>
    <cfRule type="cellIs" dxfId="112" priority="62" operator="between">
      <formula>41</formula>
      <formula>60</formula>
    </cfRule>
    <cfRule type="cellIs" dxfId="111" priority="63" operator="between">
      <formula>21</formula>
      <formula>40</formula>
    </cfRule>
    <cfRule type="cellIs" dxfId="110" priority="64" operator="between">
      <formula>1</formula>
      <formula>20</formula>
    </cfRule>
  </conditionalFormatting>
  <conditionalFormatting sqref="N501">
    <cfRule type="cellIs" dxfId="109" priority="55" operator="between">
      <formula>81</formula>
      <formula>100</formula>
    </cfRule>
    <cfRule type="cellIs" dxfId="108" priority="56" operator="between">
      <formula>61</formula>
      <formula>80</formula>
    </cfRule>
    <cfRule type="cellIs" dxfId="107" priority="57" operator="between">
      <formula>41</formula>
      <formula>60</formula>
    </cfRule>
    <cfRule type="cellIs" dxfId="106" priority="58" operator="between">
      <formula>21</formula>
      <formula>40</formula>
    </cfRule>
    <cfRule type="cellIs" dxfId="105" priority="59" operator="between">
      <formula>1</formula>
      <formula>20</formula>
    </cfRule>
  </conditionalFormatting>
  <conditionalFormatting sqref="N541:N545">
    <cfRule type="cellIs" dxfId="104" priority="45" operator="between">
      <formula>81</formula>
      <formula>100</formula>
    </cfRule>
    <cfRule type="cellIs" dxfId="103" priority="46" operator="between">
      <formula>61</formula>
      <formula>80</formula>
    </cfRule>
    <cfRule type="cellIs" dxfId="102" priority="47" operator="between">
      <formula>41</formula>
      <formula>60</formula>
    </cfRule>
    <cfRule type="cellIs" dxfId="101" priority="48" operator="between">
      <formula>21</formula>
      <formula>40</formula>
    </cfRule>
    <cfRule type="cellIs" dxfId="100" priority="49" operator="between">
      <formula>1</formula>
      <formula>20</formula>
    </cfRule>
    <cfRule type="cellIs" dxfId="99" priority="50" operator="between">
      <formula>81</formula>
      <formula>100</formula>
    </cfRule>
    <cfRule type="cellIs" dxfId="98" priority="51" operator="between">
      <formula>61</formula>
      <formula>80</formula>
    </cfRule>
    <cfRule type="cellIs" dxfId="97" priority="52" operator="between">
      <formula>41</formula>
      <formula>60</formula>
    </cfRule>
    <cfRule type="cellIs" dxfId="96" priority="53" operator="between">
      <formula>21</formula>
      <formula>40</formula>
    </cfRule>
    <cfRule type="cellIs" dxfId="95" priority="54" operator="between">
      <formula>1</formula>
      <formula>20</formula>
    </cfRule>
  </conditionalFormatting>
  <conditionalFormatting sqref="N591:N595">
    <cfRule type="cellIs" dxfId="94" priority="35" operator="between">
      <formula>81</formula>
      <formula>100</formula>
    </cfRule>
    <cfRule type="cellIs" dxfId="93" priority="36" operator="between">
      <formula>61</formula>
      <formula>80</formula>
    </cfRule>
    <cfRule type="cellIs" dxfId="92" priority="37" operator="between">
      <formula>41</formula>
      <formula>60</formula>
    </cfRule>
    <cfRule type="cellIs" dxfId="91" priority="38" operator="between">
      <formula>21</formula>
      <formula>40</formula>
    </cfRule>
    <cfRule type="cellIs" dxfId="90" priority="39" operator="between">
      <formula>1</formula>
      <formula>20</formula>
    </cfRule>
    <cfRule type="cellIs" dxfId="89" priority="40" operator="between">
      <formula>81</formula>
      <formula>100</formula>
    </cfRule>
    <cfRule type="cellIs" dxfId="88" priority="41" operator="between">
      <formula>61</formula>
      <formula>80</formula>
    </cfRule>
    <cfRule type="cellIs" dxfId="87" priority="42" operator="between">
      <formula>41</formula>
      <formula>60</formula>
    </cfRule>
    <cfRule type="cellIs" dxfId="86" priority="43" operator="between">
      <formula>21</formula>
      <formula>40</formula>
    </cfRule>
    <cfRule type="cellIs" dxfId="85" priority="44" operator="between">
      <formula>1</formula>
      <formula>20</formula>
    </cfRule>
  </conditionalFormatting>
  <conditionalFormatting sqref="N656:N660">
    <cfRule type="cellIs" dxfId="84" priority="25" operator="between">
      <formula>81</formula>
      <formula>100</formula>
    </cfRule>
    <cfRule type="cellIs" dxfId="83" priority="26" operator="between">
      <formula>61</formula>
      <formula>80</formula>
    </cfRule>
    <cfRule type="cellIs" dxfId="82" priority="27" operator="between">
      <formula>41</formula>
      <formula>60</formula>
    </cfRule>
    <cfRule type="cellIs" dxfId="81" priority="28" operator="between">
      <formula>21</formula>
      <formula>40</formula>
    </cfRule>
    <cfRule type="cellIs" dxfId="80" priority="29" operator="between">
      <formula>1</formula>
      <formula>20</formula>
    </cfRule>
    <cfRule type="cellIs" dxfId="79" priority="30" operator="between">
      <formula>81</formula>
      <formula>100</formula>
    </cfRule>
    <cfRule type="cellIs" dxfId="78" priority="31" operator="between">
      <formula>61</formula>
      <formula>80</formula>
    </cfRule>
    <cfRule type="cellIs" dxfId="77" priority="32" operator="between">
      <formula>41</formula>
      <formula>60</formula>
    </cfRule>
    <cfRule type="cellIs" dxfId="76" priority="33" operator="between">
      <formula>21</formula>
      <formula>40</formula>
    </cfRule>
    <cfRule type="cellIs" dxfId="75" priority="34" operator="between">
      <formula>1</formula>
      <formula>20</formula>
    </cfRule>
  </conditionalFormatting>
  <conditionalFormatting sqref="N661:N665">
    <cfRule type="cellIs" dxfId="74" priority="15" operator="between">
      <formula>81</formula>
      <formula>100</formula>
    </cfRule>
    <cfRule type="cellIs" dxfId="73" priority="16" operator="between">
      <formula>61</formula>
      <formula>80</formula>
    </cfRule>
    <cfRule type="cellIs" dxfId="72" priority="17" operator="between">
      <formula>41</formula>
      <formula>60</formula>
    </cfRule>
    <cfRule type="cellIs" dxfId="71" priority="18" operator="between">
      <formula>21</formula>
      <formula>40</formula>
    </cfRule>
    <cfRule type="cellIs" dxfId="70" priority="19" operator="between">
      <formula>1</formula>
      <formula>20</formula>
    </cfRule>
    <cfRule type="cellIs" dxfId="69" priority="20" operator="between">
      <formula>81</formula>
      <formula>100</formula>
    </cfRule>
    <cfRule type="cellIs" dxfId="68" priority="21" operator="between">
      <formula>61</formula>
      <formula>80</formula>
    </cfRule>
    <cfRule type="cellIs" dxfId="67" priority="22" operator="between">
      <formula>41</formula>
      <formula>60</formula>
    </cfRule>
    <cfRule type="cellIs" dxfId="66" priority="23" operator="between">
      <formula>21</formula>
      <formula>40</formula>
    </cfRule>
    <cfRule type="cellIs" dxfId="65" priority="24" operator="between">
      <formula>1</formula>
      <formula>20</formula>
    </cfRule>
  </conditionalFormatting>
  <conditionalFormatting sqref="N13:N670">
    <cfRule type="cellIs" dxfId="64" priority="10" operator="between">
      <formula>81</formula>
      <formula>100</formula>
    </cfRule>
    <cfRule type="cellIs" dxfId="63" priority="11" operator="between">
      <formula>61</formula>
      <formula>80</formula>
    </cfRule>
    <cfRule type="cellIs" dxfId="62" priority="12" operator="between">
      <formula>41</formula>
      <formula>60</formula>
    </cfRule>
    <cfRule type="cellIs" dxfId="61" priority="13" operator="between">
      <formula>21</formula>
      <formula>40</formula>
    </cfRule>
    <cfRule type="cellIs" dxfId="60" priority="14" operator="between">
      <formula>1</formula>
      <formula>20</formula>
    </cfRule>
  </conditionalFormatting>
  <conditionalFormatting sqref="F13:F670">
    <cfRule type="cellIs" dxfId="59" priority="141" operator="between">
      <formula>80.5</formula>
      <formula>100</formula>
    </cfRule>
    <cfRule type="cellIs" dxfId="58" priority="142" operator="between">
      <formula>60.4</formula>
      <formula>80.5</formula>
    </cfRule>
    <cfRule type="cellIs" dxfId="57" priority="143" operator="between">
      <formula>40.5</formula>
      <formula>60.4</formula>
    </cfRule>
    <cfRule type="cellIs" dxfId="56" priority="144" operator="between">
      <formula>20.5</formula>
      <formula>40.4</formula>
    </cfRule>
    <cfRule type="cellIs" dxfId="55" priority="145" operator="between">
      <formula>0.1</formula>
      <formula>20.4</formula>
    </cfRule>
  </conditionalFormatting>
  <conditionalFormatting sqref="U158:AD158 U159:U162">
    <cfRule type="cellIs" dxfId="54" priority="4" operator="greaterThan">
      <formula>0.1</formula>
    </cfRule>
  </conditionalFormatting>
  <conditionalFormatting sqref="AG158">
    <cfRule type="cellIs" dxfId="53" priority="3" operator="greaterThan">
      <formula>0.1</formula>
    </cfRule>
  </conditionalFormatting>
  <conditionalFormatting sqref="AF158">
    <cfRule type="cellIs" dxfId="52" priority="2" operator="greaterThan">
      <formula>0.1</formula>
    </cfRule>
  </conditionalFormatting>
  <conditionalFormatting sqref="AE158">
    <cfRule type="cellIs" dxfId="51" priority="1" operator="greaterThan">
      <formula>0.1</formula>
    </cfRule>
  </conditionalFormatting>
  <dataValidations count="12">
    <dataValidation type="whole" operator="equal" allowBlank="1" showInputMessage="1" showErrorMessage="1" errorTitle="ATENCIÓN!" error="No se pueden modificar datos aquí" sqref="A671:C673 U672:AG673 AH671:XFD673 J671:T673 E671:F673">
      <formula1>574874578547458000</formula1>
    </dataValidation>
    <dataValidation type="whole" operator="equal" allowBlank="1" showInputMessage="1" showErrorMessage="1" errorTitle="ATENCIÓN!" error="No se pueden modificar datos aquí" sqref="A674:B689 C689 C674:C686 J674:XFD689 E674:F689">
      <formula1>54784458474578500000</formula1>
    </dataValidation>
    <dataValidation type="whole" operator="equal" allowBlank="1" showInputMessage="1" showErrorMessage="1" errorTitle="ATENCIÓN!" error="No se pueden modificar datos aquí" sqref="C687:C688">
      <formula1>54785478845785</formula1>
    </dataValidation>
    <dataValidation type="whole" allowBlank="1" showInputMessage="1" showErrorMessage="1" error="ERROR. VALOR NO PERMITIDO_x000a_" sqref="N13 N300:N429 N269:N298 N18 N163:N267 N23:N153 N158 N431:N670">
      <formula1>0</formula1>
      <formula2>100</formula2>
    </dataValidation>
    <dataValidation type="whole" operator="greaterThanOrEqual" allowBlank="1" showInputMessage="1" showErrorMessage="1" error="ERROR. NO DEBE DILIGENCIAR VALOR EN ESTA CELDA_x000a_" sqref="N268">
      <formula1>100000000000000000</formula1>
    </dataValidation>
    <dataValidation type="whole" operator="greaterThanOrEqual" allowBlank="1" showInputMessage="1" showErrorMessage="1" error="ERROR. NO DEBE DILIGENCIAR VALOR EN ESTA CELDA_x000a_" sqref="N299">
      <formula1>1000000000000</formula1>
    </dataValidation>
    <dataValidation type="whole" operator="greaterThanOrEqual" allowBlank="1" showInputMessage="1" showErrorMessage="1" error="ERROR. NO DEBE DILIGENCIAR VALOR EN ESTA CELDA_x000a_" sqref="N430">
      <formula1>10000000000000</formula1>
    </dataValidation>
    <dataValidation type="whole" operator="equal" allowBlank="1" showInputMessage="1" showErrorMessage="1" errorTitle="ATENCIÓN!" error="No se pueden modificar datos aquí" sqref="U7:AG10">
      <formula1>578457854578547000</formula1>
    </dataValidation>
    <dataValidation type="whole" allowBlank="1" showInputMessage="1" showErrorMessage="1" error="ERROR. NO DEBE DILIGENCIAR ESTA CELDA" sqref="J9:O9">
      <formula1>244444444</formula1>
      <formula2>333333333333333</formula2>
    </dataValidation>
    <dataValidation type="whole" operator="equal" allowBlank="1" showInputMessage="1" showErrorMessage="1" error="ERROR. NO DEBE DILIGENCIAR ESTAS CELDAS" sqref="J300:J429 J431:J670 J269:J298 C13:F670 J13:J267 K13:K670 M13:M670 L78:L92 L13:L72 L113:L487 L491:L670">
      <formula1>11111111111111100000</formula1>
    </dataValidation>
    <dataValidation operator="equal" allowBlank="1" showInputMessage="1" showErrorMessage="1" error="ERROR. NO DEBE DILIGENCIAR ESTAS CELDAS" sqref="L93:L112 L488:L490"/>
    <dataValidation type="whole" operator="equal" allowBlank="1" showInputMessage="1" showErrorMessage="1" error="ERROR. NO DEBE DILIGENCIAR ESTAS CELDAS" sqref="L73:L77">
      <formula1>24847145847454800000</formula1>
    </dataValidation>
  </dataValidations>
  <pageMargins left="0.7" right="0.7" top="0.75" bottom="0.75" header="0.3" footer="0.3"/>
  <pageSetup orientation="portrait" r:id="rId1"/>
  <ignoredErrors>
    <ignoredError sqref="F671:F681 F13:F37 D13:D37 F38:F670 D38:D670"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9"/>
  <sheetViews>
    <sheetView showGridLines="0" topLeftCell="A172" zoomScale="80" zoomScaleNormal="80" workbookViewId="0">
      <selection activeCell="D171" sqref="D171"/>
    </sheetView>
  </sheetViews>
  <sheetFormatPr baseColWidth="10" defaultColWidth="0" defaultRowHeight="0" customHeight="1" zeroHeight="1" x14ac:dyDescent="0.2"/>
  <cols>
    <col min="1" max="1" width="0.85546875" style="50" customWidth="1"/>
    <col min="2" max="2" width="1.7109375" style="50" customWidth="1"/>
    <col min="3" max="20" width="11.42578125" style="50" customWidth="1"/>
    <col min="21" max="21" width="1" style="50" customWidth="1"/>
    <col min="22" max="22" width="4.140625" style="50" customWidth="1"/>
    <col min="23" max="16384" width="11.42578125" style="50" hidden="1"/>
  </cols>
  <sheetData>
    <row r="1" spans="2:21" ht="7.5" customHeight="1" thickBot="1" x14ac:dyDescent="0.25"/>
    <row r="2" spans="2:21" ht="93.75" customHeight="1" x14ac:dyDescent="0.2">
      <c r="B2" s="47"/>
      <c r="C2" s="48"/>
      <c r="D2" s="48"/>
      <c r="E2" s="48"/>
      <c r="F2" s="48"/>
      <c r="G2" s="48"/>
      <c r="H2" s="48"/>
      <c r="I2" s="48"/>
      <c r="J2" s="48"/>
      <c r="K2" s="48"/>
      <c r="L2" s="48"/>
      <c r="M2" s="48"/>
      <c r="N2" s="48"/>
      <c r="O2" s="48"/>
      <c r="P2" s="48"/>
      <c r="Q2" s="48"/>
      <c r="R2" s="48"/>
      <c r="S2" s="48"/>
      <c r="T2" s="48"/>
      <c r="U2" s="49"/>
    </row>
    <row r="3" spans="2:21" ht="25.5" x14ac:dyDescent="0.2">
      <c r="B3" s="51"/>
      <c r="C3" s="496" t="s">
        <v>1180</v>
      </c>
      <c r="D3" s="496"/>
      <c r="E3" s="496"/>
      <c r="F3" s="496"/>
      <c r="G3" s="496"/>
      <c r="H3" s="496"/>
      <c r="I3" s="496"/>
      <c r="J3" s="496"/>
      <c r="K3" s="496"/>
      <c r="L3" s="496"/>
      <c r="M3" s="496"/>
      <c r="N3" s="496"/>
      <c r="O3" s="496"/>
      <c r="P3" s="496"/>
      <c r="Q3" s="496"/>
      <c r="R3" s="496"/>
      <c r="S3" s="496"/>
      <c r="T3" s="496"/>
      <c r="U3" s="52"/>
    </row>
    <row r="4" spans="2:21" ht="6.75" customHeight="1" x14ac:dyDescent="0.2">
      <c r="B4" s="51"/>
      <c r="C4" s="53"/>
      <c r="D4" s="53"/>
      <c r="E4" s="53"/>
      <c r="F4" s="53"/>
      <c r="G4" s="53"/>
      <c r="H4" s="53"/>
      <c r="I4" s="53"/>
      <c r="J4" s="53"/>
      <c r="K4" s="53"/>
      <c r="L4" s="53"/>
      <c r="M4" s="53"/>
      <c r="N4" s="53"/>
      <c r="O4" s="53"/>
      <c r="P4" s="53"/>
      <c r="Q4" s="53"/>
      <c r="R4" s="53"/>
      <c r="S4" s="53"/>
      <c r="T4" s="53"/>
      <c r="U4" s="52"/>
    </row>
    <row r="5" spans="2:21" ht="14.25" x14ac:dyDescent="0.2">
      <c r="B5" s="51"/>
      <c r="C5" s="53"/>
      <c r="D5" s="53"/>
      <c r="E5" s="53"/>
      <c r="F5" s="53"/>
      <c r="G5" s="53"/>
      <c r="H5" s="53"/>
      <c r="I5" s="53"/>
      <c r="J5" s="53"/>
      <c r="K5" s="53"/>
      <c r="L5" s="53"/>
      <c r="M5" s="53"/>
      <c r="N5" s="53"/>
      <c r="O5" s="53"/>
      <c r="P5" s="53"/>
      <c r="Q5" s="53"/>
      <c r="R5" s="53"/>
      <c r="S5" s="53"/>
      <c r="T5" s="53"/>
      <c r="U5" s="52"/>
    </row>
    <row r="6" spans="2:21" ht="18" customHeight="1" x14ac:dyDescent="0.25">
      <c r="B6" s="51"/>
      <c r="C6" s="465" t="s">
        <v>223</v>
      </c>
      <c r="D6" s="54"/>
      <c r="E6" s="55"/>
      <c r="F6" s="55"/>
      <c r="G6" s="55"/>
      <c r="H6" s="55"/>
      <c r="I6" s="54"/>
      <c r="J6" s="54"/>
      <c r="K6" s="54"/>
      <c r="L6" s="55"/>
      <c r="M6" s="55"/>
      <c r="N6" s="55"/>
      <c r="O6" s="55"/>
      <c r="P6" s="55"/>
      <c r="Q6" s="55"/>
      <c r="R6" s="55"/>
      <c r="S6" s="55"/>
      <c r="T6" s="55"/>
      <c r="U6" s="52"/>
    </row>
    <row r="7" spans="2:21" ht="14.25" x14ac:dyDescent="0.2">
      <c r="B7" s="51"/>
      <c r="E7" s="53"/>
      <c r="F7" s="53"/>
      <c r="G7" s="53"/>
      <c r="H7" s="53"/>
      <c r="L7" s="53"/>
      <c r="M7" s="53"/>
      <c r="N7" s="53"/>
      <c r="O7" s="53"/>
      <c r="P7" s="53"/>
      <c r="Q7" s="53"/>
      <c r="R7" s="53"/>
      <c r="S7" s="53"/>
      <c r="T7" s="53"/>
      <c r="U7" s="52"/>
    </row>
    <row r="8" spans="2:21" ht="14.25" x14ac:dyDescent="0.2">
      <c r="B8" s="51"/>
      <c r="E8" s="53"/>
      <c r="F8" s="53"/>
      <c r="G8" s="53"/>
      <c r="H8" s="53"/>
      <c r="L8" s="53"/>
      <c r="M8" s="53"/>
      <c r="N8" s="53"/>
      <c r="O8" s="53"/>
      <c r="P8" s="53"/>
      <c r="Q8" s="53"/>
      <c r="R8" s="53"/>
      <c r="S8" s="53"/>
      <c r="T8" s="53"/>
      <c r="U8" s="52"/>
    </row>
    <row r="9" spans="2:21" ht="14.25" x14ac:dyDescent="0.2">
      <c r="B9" s="51"/>
      <c r="E9" s="53"/>
      <c r="F9" s="53"/>
      <c r="G9" s="53"/>
      <c r="H9" s="53"/>
      <c r="I9" s="53"/>
      <c r="L9" s="53"/>
      <c r="M9" s="53"/>
      <c r="N9" s="53"/>
      <c r="O9" s="53"/>
      <c r="P9" s="53"/>
      <c r="Q9" s="53"/>
      <c r="R9" s="53"/>
      <c r="S9" s="53"/>
      <c r="T9" s="53"/>
      <c r="U9" s="52"/>
    </row>
    <row r="10" spans="2:21" ht="14.25" x14ac:dyDescent="0.2">
      <c r="B10" s="51"/>
      <c r="C10" s="53"/>
      <c r="D10" s="53"/>
      <c r="E10" s="53"/>
      <c r="F10" s="53"/>
      <c r="G10" s="53"/>
      <c r="H10" s="53"/>
      <c r="J10" s="53"/>
      <c r="K10" s="53"/>
      <c r="L10" s="53"/>
      <c r="M10" s="53"/>
      <c r="N10" s="53"/>
      <c r="O10" s="53"/>
      <c r="P10" s="53"/>
      <c r="Q10" s="53"/>
      <c r="R10" s="53"/>
      <c r="S10" s="53"/>
      <c r="T10" s="53"/>
      <c r="U10" s="52"/>
    </row>
    <row r="11" spans="2:21" ht="14.25" x14ac:dyDescent="0.2">
      <c r="B11" s="51"/>
      <c r="C11" s="53"/>
      <c r="D11" s="53"/>
      <c r="E11" s="53"/>
      <c r="F11" s="53"/>
      <c r="G11" s="53"/>
      <c r="H11" s="53"/>
      <c r="I11" s="53"/>
      <c r="J11" s="53" t="s">
        <v>224</v>
      </c>
      <c r="K11" s="53" t="s">
        <v>213</v>
      </c>
      <c r="L11" s="53"/>
      <c r="M11" s="53"/>
      <c r="N11" s="53"/>
      <c r="O11" s="53"/>
      <c r="P11" s="53"/>
      <c r="Q11" s="53"/>
      <c r="R11" s="53"/>
      <c r="S11" s="53"/>
      <c r="T11" s="53"/>
      <c r="U11" s="52"/>
    </row>
    <row r="12" spans="2:21" ht="14.25" x14ac:dyDescent="0.2">
      <c r="B12" s="51"/>
      <c r="C12" s="53"/>
      <c r="D12" s="53"/>
      <c r="E12" s="53"/>
      <c r="F12" s="53"/>
      <c r="G12" s="53"/>
      <c r="H12" s="53"/>
      <c r="I12" s="53" t="str">
        <f>Inicio!C5</f>
        <v>POLÍTICA GESTIÓN ESTRATÉGICA DEL TALENTO HUMANO</v>
      </c>
      <c r="J12" s="53">
        <v>100</v>
      </c>
      <c r="K12" s="56">
        <f>+'Autodiagnóstico '!J9</f>
        <v>96.931297709923669</v>
      </c>
      <c r="L12" s="53"/>
      <c r="M12" s="53"/>
      <c r="N12" s="53"/>
      <c r="O12" s="53"/>
      <c r="P12" s="53"/>
      <c r="Q12" s="53"/>
      <c r="R12" s="53"/>
      <c r="S12" s="53"/>
      <c r="T12" s="53"/>
      <c r="U12" s="52"/>
    </row>
    <row r="13" spans="2:21" ht="14.25" x14ac:dyDescent="0.2">
      <c r="B13" s="51"/>
      <c r="C13" s="53"/>
      <c r="D13" s="53"/>
      <c r="E13" s="53"/>
      <c r="F13" s="53"/>
      <c r="G13" s="53"/>
      <c r="H13" s="53"/>
      <c r="I13" s="53"/>
      <c r="K13" s="53"/>
      <c r="L13" s="53"/>
      <c r="M13" s="53"/>
      <c r="N13" s="53"/>
      <c r="O13" s="53"/>
      <c r="P13" s="53"/>
      <c r="Q13" s="53"/>
      <c r="R13" s="53"/>
      <c r="S13" s="53"/>
      <c r="T13" s="53"/>
      <c r="U13" s="52"/>
    </row>
    <row r="14" spans="2:21" ht="14.25" x14ac:dyDescent="0.2">
      <c r="B14" s="51"/>
      <c r="C14" s="53"/>
      <c r="D14" s="53"/>
      <c r="E14" s="53"/>
      <c r="F14" s="53"/>
      <c r="G14" s="53"/>
      <c r="H14" s="53"/>
      <c r="I14" s="53"/>
      <c r="J14" s="53"/>
      <c r="K14" s="53"/>
      <c r="L14" s="53"/>
      <c r="M14" s="53"/>
      <c r="N14" s="53"/>
      <c r="O14" s="53"/>
      <c r="P14" s="53"/>
      <c r="Q14" s="53"/>
      <c r="R14" s="53"/>
      <c r="S14" s="53"/>
      <c r="T14" s="53"/>
      <c r="U14" s="52"/>
    </row>
    <row r="15" spans="2:21" ht="14.25" x14ac:dyDescent="0.2">
      <c r="B15" s="51"/>
      <c r="C15" s="53"/>
      <c r="D15" s="53"/>
      <c r="E15" s="53"/>
      <c r="F15" s="53"/>
      <c r="G15" s="53"/>
      <c r="H15" s="53"/>
      <c r="I15" s="53"/>
      <c r="J15" s="53"/>
      <c r="K15" s="53"/>
      <c r="L15" s="53"/>
      <c r="M15" s="53"/>
      <c r="N15" s="53"/>
      <c r="O15" s="53"/>
      <c r="P15" s="53"/>
      <c r="Q15" s="53"/>
      <c r="R15" s="53"/>
      <c r="S15" s="53"/>
      <c r="T15" s="53"/>
      <c r="U15" s="52"/>
    </row>
    <row r="16" spans="2:21" ht="14.25" x14ac:dyDescent="0.2">
      <c r="B16" s="51"/>
      <c r="C16" s="53"/>
      <c r="D16" s="53"/>
      <c r="E16" s="53"/>
      <c r="F16" s="53"/>
      <c r="G16" s="53"/>
      <c r="H16" s="53"/>
      <c r="I16" s="53"/>
      <c r="J16" s="53"/>
      <c r="K16" s="53"/>
      <c r="L16" s="53"/>
      <c r="M16" s="53"/>
      <c r="N16" s="53"/>
      <c r="O16" s="53"/>
      <c r="P16" s="53"/>
      <c r="Q16" s="53"/>
      <c r="R16" s="53"/>
      <c r="S16" s="53"/>
      <c r="T16" s="53"/>
      <c r="U16" s="52"/>
    </row>
    <row r="17" spans="2:21" ht="14.25" x14ac:dyDescent="0.2">
      <c r="B17" s="51"/>
      <c r="C17" s="53"/>
      <c r="D17" s="53"/>
      <c r="E17" s="53"/>
      <c r="F17" s="53"/>
      <c r="G17" s="53"/>
      <c r="H17" s="53"/>
      <c r="I17" s="53"/>
      <c r="J17" s="53"/>
      <c r="K17" s="53"/>
      <c r="L17" s="53"/>
      <c r="M17" s="53"/>
      <c r="N17" s="53"/>
      <c r="O17" s="53"/>
      <c r="P17" s="53"/>
      <c r="Q17" s="53"/>
      <c r="R17" s="53"/>
      <c r="S17" s="53"/>
      <c r="T17" s="53"/>
      <c r="U17" s="52"/>
    </row>
    <row r="18" spans="2:21" ht="14.25" x14ac:dyDescent="0.2">
      <c r="B18" s="51"/>
      <c r="C18" s="53"/>
      <c r="D18" s="53"/>
      <c r="E18" s="53"/>
      <c r="F18" s="53"/>
      <c r="G18" s="53"/>
      <c r="H18" s="53"/>
      <c r="I18" s="53"/>
      <c r="J18" s="53"/>
      <c r="K18" s="53"/>
      <c r="L18" s="53"/>
      <c r="M18" s="53"/>
      <c r="N18" s="53"/>
      <c r="O18" s="53"/>
      <c r="P18" s="53"/>
      <c r="Q18" s="53"/>
      <c r="R18" s="53"/>
      <c r="S18" s="53"/>
      <c r="T18" s="53"/>
      <c r="U18" s="52"/>
    </row>
    <row r="19" spans="2:21" ht="14.25" x14ac:dyDescent="0.2">
      <c r="B19" s="51"/>
      <c r="C19" s="53"/>
      <c r="D19" s="53"/>
      <c r="E19" s="53"/>
      <c r="F19" s="53"/>
      <c r="G19" s="53"/>
      <c r="H19" s="53"/>
      <c r="I19" s="53"/>
      <c r="J19" s="53"/>
      <c r="K19" s="53"/>
      <c r="L19" s="53"/>
      <c r="M19" s="53"/>
      <c r="N19" s="53"/>
      <c r="O19" s="53"/>
      <c r="P19" s="53"/>
      <c r="Q19" s="53"/>
      <c r="R19" s="53"/>
      <c r="S19" s="53"/>
      <c r="T19" s="53"/>
      <c r="U19" s="52"/>
    </row>
    <row r="20" spans="2:21" ht="14.25" x14ac:dyDescent="0.2">
      <c r="B20" s="51"/>
      <c r="C20" s="53"/>
      <c r="D20" s="53"/>
      <c r="E20" s="53"/>
      <c r="F20" s="53"/>
      <c r="G20" s="53"/>
      <c r="H20" s="53"/>
      <c r="I20" s="53"/>
      <c r="J20" s="53"/>
      <c r="K20" s="53"/>
      <c r="L20" s="53"/>
      <c r="M20" s="53"/>
      <c r="N20" s="53"/>
      <c r="O20" s="53"/>
      <c r="P20" s="53"/>
      <c r="Q20" s="53"/>
      <c r="R20" s="53"/>
      <c r="S20" s="53"/>
      <c r="T20" s="53"/>
      <c r="U20" s="52"/>
    </row>
    <row r="21" spans="2:21" ht="14.25" x14ac:dyDescent="0.2">
      <c r="B21" s="51"/>
      <c r="C21" s="53"/>
      <c r="D21" s="53"/>
      <c r="E21" s="53"/>
      <c r="F21" s="53"/>
      <c r="G21" s="53"/>
      <c r="H21" s="53"/>
      <c r="I21" s="53"/>
      <c r="J21" s="53"/>
      <c r="K21" s="53"/>
      <c r="L21" s="53"/>
      <c r="M21" s="53"/>
      <c r="N21" s="53"/>
      <c r="O21" s="53"/>
      <c r="P21" s="53"/>
      <c r="Q21" s="53"/>
      <c r="R21" s="53"/>
      <c r="S21" s="53"/>
      <c r="T21" s="53"/>
      <c r="U21" s="52"/>
    </row>
    <row r="22" spans="2:21" ht="14.25" x14ac:dyDescent="0.2">
      <c r="B22" s="51"/>
      <c r="C22" s="53"/>
      <c r="D22" s="53"/>
      <c r="E22" s="53"/>
      <c r="F22" s="53"/>
      <c r="G22" s="53"/>
      <c r="H22" s="53"/>
      <c r="I22" s="53"/>
      <c r="J22" s="53"/>
      <c r="K22" s="53"/>
      <c r="L22" s="53"/>
      <c r="M22" s="53"/>
      <c r="N22" s="53"/>
      <c r="O22" s="53"/>
      <c r="P22" s="53"/>
      <c r="Q22" s="53"/>
      <c r="R22" s="53"/>
      <c r="S22" s="53"/>
      <c r="T22" s="53"/>
      <c r="U22" s="52"/>
    </row>
    <row r="23" spans="2:21" ht="14.25" x14ac:dyDescent="0.2">
      <c r="B23" s="51"/>
      <c r="C23" s="53"/>
      <c r="D23" s="53"/>
      <c r="E23" s="53"/>
      <c r="F23" s="53"/>
      <c r="G23" s="53"/>
      <c r="H23" s="53"/>
      <c r="I23" s="53"/>
      <c r="J23" s="53"/>
      <c r="K23" s="53"/>
      <c r="L23" s="53"/>
      <c r="M23" s="53"/>
      <c r="N23" s="53"/>
      <c r="O23" s="53"/>
      <c r="P23" s="53"/>
      <c r="Q23" s="53"/>
      <c r="R23" s="53"/>
      <c r="S23" s="53"/>
      <c r="T23" s="53"/>
      <c r="U23" s="52"/>
    </row>
    <row r="24" spans="2:21" ht="14.25" x14ac:dyDescent="0.2">
      <c r="B24" s="51"/>
      <c r="C24" s="53"/>
      <c r="D24" s="53"/>
      <c r="E24" s="53"/>
      <c r="F24" s="53"/>
      <c r="G24" s="53"/>
      <c r="H24" s="53"/>
      <c r="I24" s="53"/>
      <c r="J24" s="53"/>
      <c r="K24" s="53"/>
      <c r="L24" s="53"/>
      <c r="M24" s="53"/>
      <c r="N24" s="53"/>
      <c r="O24" s="53"/>
      <c r="P24" s="53"/>
      <c r="Q24" s="53"/>
      <c r="R24" s="53"/>
      <c r="S24" s="53"/>
      <c r="T24" s="53"/>
      <c r="U24" s="52"/>
    </row>
    <row r="25" spans="2:21" ht="14.25" x14ac:dyDescent="0.2">
      <c r="B25" s="51"/>
      <c r="C25" s="53"/>
      <c r="D25" s="53"/>
      <c r="E25" s="53"/>
      <c r="F25" s="53"/>
      <c r="G25" s="53"/>
      <c r="H25" s="53"/>
      <c r="I25" s="53"/>
      <c r="J25" s="53"/>
      <c r="K25" s="53"/>
      <c r="L25" s="53"/>
      <c r="M25" s="53"/>
      <c r="N25" s="53"/>
      <c r="O25" s="53"/>
      <c r="P25" s="53"/>
      <c r="Q25" s="53"/>
      <c r="R25" s="53"/>
      <c r="S25" s="53"/>
      <c r="T25" s="53"/>
      <c r="U25" s="52"/>
    </row>
    <row r="26" spans="2:21" ht="14.25" x14ac:dyDescent="0.2">
      <c r="B26" s="51"/>
      <c r="C26" s="53"/>
      <c r="D26" s="53"/>
      <c r="E26" s="53"/>
      <c r="F26" s="53"/>
      <c r="G26" s="53"/>
      <c r="H26" s="53"/>
      <c r="I26" s="53"/>
      <c r="J26" s="53"/>
      <c r="K26" s="53"/>
      <c r="L26" s="53"/>
      <c r="M26" s="53"/>
      <c r="N26" s="53"/>
      <c r="O26" s="53"/>
      <c r="P26" s="53"/>
      <c r="Q26" s="53"/>
      <c r="R26" s="53"/>
      <c r="S26" s="53"/>
      <c r="T26" s="53"/>
      <c r="U26" s="52"/>
    </row>
    <row r="27" spans="2:21" ht="14.25" x14ac:dyDescent="0.2">
      <c r="B27" s="51"/>
      <c r="C27" s="53"/>
      <c r="D27" s="53"/>
      <c r="E27" s="53"/>
      <c r="F27" s="53"/>
      <c r="G27" s="53"/>
      <c r="H27" s="53"/>
      <c r="I27" s="53"/>
      <c r="J27" s="53"/>
      <c r="K27" s="53"/>
      <c r="L27" s="53"/>
      <c r="M27" s="53"/>
      <c r="N27" s="53"/>
      <c r="O27" s="53"/>
      <c r="P27" s="53"/>
      <c r="Q27" s="53"/>
      <c r="R27" s="53"/>
      <c r="S27" s="53"/>
      <c r="T27" s="53"/>
      <c r="U27" s="52"/>
    </row>
    <row r="28" spans="2:21" ht="18" customHeight="1" x14ac:dyDescent="0.25">
      <c r="B28" s="51"/>
      <c r="C28" s="465" t="s">
        <v>714</v>
      </c>
      <c r="D28" s="54"/>
      <c r="E28" s="55"/>
      <c r="F28" s="55"/>
      <c r="G28" s="55"/>
      <c r="H28" s="55"/>
      <c r="I28" s="54"/>
      <c r="J28" s="54"/>
      <c r="K28" s="54"/>
      <c r="L28" s="55"/>
      <c r="M28" s="55"/>
      <c r="N28" s="55"/>
      <c r="O28" s="55"/>
      <c r="P28" s="55"/>
      <c r="Q28" s="55"/>
      <c r="R28" s="55"/>
      <c r="S28" s="55"/>
      <c r="T28" s="55"/>
      <c r="U28" s="52"/>
    </row>
    <row r="29" spans="2:21" ht="14.25" x14ac:dyDescent="0.2">
      <c r="B29" s="51"/>
      <c r="F29" s="53"/>
      <c r="G29" s="53"/>
      <c r="H29" s="53"/>
      <c r="I29" s="53"/>
      <c r="J29" s="53"/>
      <c r="K29" s="53"/>
      <c r="L29" s="53"/>
      <c r="M29" s="53"/>
      <c r="N29" s="53"/>
      <c r="O29" s="53"/>
      <c r="P29" s="53"/>
      <c r="Q29" s="53"/>
      <c r="R29" s="53"/>
      <c r="S29" s="53"/>
      <c r="T29" s="53"/>
      <c r="U29" s="52"/>
    </row>
    <row r="30" spans="2:21" ht="14.25" x14ac:dyDescent="0.2">
      <c r="B30" s="51"/>
      <c r="F30" s="53"/>
      <c r="G30" s="53"/>
      <c r="H30" s="53"/>
      <c r="I30" s="53"/>
      <c r="J30" s="53"/>
      <c r="K30" s="53"/>
      <c r="L30" s="53"/>
      <c r="M30" s="53"/>
      <c r="N30" s="53"/>
      <c r="O30" s="53"/>
      <c r="P30" s="53"/>
      <c r="Q30" s="53"/>
      <c r="R30" s="53"/>
      <c r="S30" s="53"/>
      <c r="T30" s="53"/>
      <c r="U30" s="52"/>
    </row>
    <row r="31" spans="2:21" ht="14.25" x14ac:dyDescent="0.2">
      <c r="B31" s="51"/>
      <c r="F31" s="53"/>
      <c r="G31" s="53"/>
      <c r="H31" s="53"/>
      <c r="I31" s="53"/>
      <c r="J31" s="53"/>
      <c r="K31" s="53"/>
      <c r="L31" s="53"/>
      <c r="M31" s="53"/>
      <c r="N31" s="53"/>
      <c r="O31" s="53"/>
      <c r="P31" s="53"/>
      <c r="Q31" s="53"/>
      <c r="R31" s="53"/>
      <c r="S31" s="53"/>
      <c r="T31" s="53"/>
      <c r="U31" s="52"/>
    </row>
    <row r="32" spans="2:21" ht="14.25" x14ac:dyDescent="0.2">
      <c r="B32" s="51"/>
      <c r="C32" s="53"/>
      <c r="D32" s="53"/>
      <c r="E32" s="53"/>
      <c r="F32" s="53"/>
      <c r="G32" s="53"/>
      <c r="H32" s="53"/>
      <c r="I32" s="53"/>
      <c r="J32" s="53"/>
      <c r="K32" s="53"/>
      <c r="L32" s="53"/>
      <c r="M32" s="53"/>
      <c r="N32" s="53"/>
      <c r="O32" s="53"/>
      <c r="P32" s="53"/>
      <c r="Q32" s="53"/>
      <c r="R32" s="53"/>
      <c r="S32" s="53"/>
      <c r="T32" s="53"/>
      <c r="U32" s="52"/>
    </row>
    <row r="33" spans="2:21" ht="14.25" x14ac:dyDescent="0.2">
      <c r="B33" s="51"/>
      <c r="C33" s="53"/>
      <c r="D33" s="53"/>
      <c r="E33" s="53"/>
      <c r="F33" s="53"/>
      <c r="G33" s="53"/>
      <c r="H33" s="53"/>
      <c r="I33" s="53"/>
      <c r="J33" s="53" t="s">
        <v>225</v>
      </c>
      <c r="K33" s="53" t="s">
        <v>226</v>
      </c>
      <c r="L33" s="53" t="s">
        <v>227</v>
      </c>
      <c r="M33" s="53"/>
      <c r="N33" s="53"/>
      <c r="O33" s="53"/>
      <c r="P33" s="53"/>
      <c r="Q33" s="53"/>
      <c r="R33" s="53"/>
      <c r="S33" s="53"/>
      <c r="T33" s="53"/>
      <c r="U33" s="52"/>
    </row>
    <row r="34" spans="2:21" ht="14.25" x14ac:dyDescent="0.2">
      <c r="B34" s="51"/>
      <c r="C34" s="53"/>
      <c r="D34" s="53"/>
      <c r="E34" s="53"/>
      <c r="F34" s="53"/>
      <c r="G34" s="53"/>
      <c r="H34" s="53"/>
      <c r="I34" s="53"/>
      <c r="J34" s="53" t="str">
        <f>+'Autodiagnóstico '!C13</f>
        <v>PLANEACIÓN</v>
      </c>
      <c r="K34" s="53">
        <v>100</v>
      </c>
      <c r="L34" s="56">
        <f>+'Autodiagnóstico '!D13</f>
        <v>95.36363636363636</v>
      </c>
      <c r="M34" s="53"/>
      <c r="N34" s="53"/>
      <c r="O34" s="53"/>
      <c r="P34" s="53"/>
      <c r="Q34" s="53"/>
      <c r="R34" s="53"/>
      <c r="S34" s="53"/>
      <c r="T34" s="53"/>
      <c r="U34" s="52"/>
    </row>
    <row r="35" spans="2:21" ht="14.25" x14ac:dyDescent="0.2">
      <c r="B35" s="51"/>
      <c r="C35" s="53"/>
      <c r="D35" s="53"/>
      <c r="E35" s="53"/>
      <c r="F35" s="53"/>
      <c r="G35" s="53"/>
      <c r="H35" s="53"/>
      <c r="I35" s="53"/>
      <c r="J35" s="53" t="str">
        <f>+'Autodiagnóstico '!C123</f>
        <v>INGRESO</v>
      </c>
      <c r="K35" s="53">
        <v>100</v>
      </c>
      <c r="L35" s="56">
        <f>+'Autodiagnóstico '!D123</f>
        <v>90.916666666666671</v>
      </c>
      <c r="M35" s="53"/>
      <c r="N35" s="53"/>
      <c r="O35" s="53"/>
      <c r="P35" s="53"/>
      <c r="Q35" s="53"/>
      <c r="R35" s="53"/>
      <c r="S35" s="53"/>
      <c r="T35" s="53"/>
      <c r="U35" s="52"/>
    </row>
    <row r="36" spans="2:21" ht="14.25" x14ac:dyDescent="0.2">
      <c r="B36" s="51"/>
      <c r="C36" s="53"/>
      <c r="D36" s="53"/>
      <c r="E36" s="53"/>
      <c r="F36" s="53"/>
      <c r="G36" s="53"/>
      <c r="H36" s="53"/>
      <c r="I36" s="53"/>
      <c r="J36" s="53" t="str">
        <f>+'Autodiagnóstico '!C183</f>
        <v>DESARROLLO</v>
      </c>
      <c r="K36" s="53">
        <v>100</v>
      </c>
      <c r="L36" s="56">
        <f>+'Autodiagnóstico '!D183</f>
        <v>98.395604395604394</v>
      </c>
      <c r="M36" s="57"/>
      <c r="N36" s="53"/>
      <c r="O36" s="53"/>
      <c r="P36" s="53"/>
      <c r="Q36" s="53"/>
      <c r="R36" s="53"/>
      <c r="S36" s="53"/>
      <c r="T36" s="53"/>
      <c r="U36" s="52"/>
    </row>
    <row r="37" spans="2:21" ht="14.25" x14ac:dyDescent="0.2">
      <c r="B37" s="51"/>
      <c r="C37" s="53"/>
      <c r="D37" s="53"/>
      <c r="E37" s="53"/>
      <c r="F37" s="53"/>
      <c r="G37" s="53"/>
      <c r="H37" s="53"/>
      <c r="I37" s="53"/>
      <c r="J37" s="53" t="str">
        <f>+'Autodiagnóstico '!C641</f>
        <v>RETIRO</v>
      </c>
      <c r="K37" s="53">
        <v>100</v>
      </c>
      <c r="L37" s="56">
        <f>+'Autodiagnóstico '!D641</f>
        <v>92.5</v>
      </c>
      <c r="M37" s="57"/>
      <c r="N37" s="53"/>
      <c r="O37" s="53"/>
      <c r="P37" s="53"/>
      <c r="Q37" s="53"/>
      <c r="R37" s="53"/>
      <c r="S37" s="53"/>
      <c r="T37" s="53"/>
      <c r="U37" s="52"/>
    </row>
    <row r="38" spans="2:21" ht="14.25" x14ac:dyDescent="0.2">
      <c r="B38" s="51"/>
      <c r="C38" s="53"/>
      <c r="D38" s="53"/>
      <c r="E38" s="53"/>
      <c r="F38" s="53"/>
      <c r="G38" s="53"/>
      <c r="H38" s="53"/>
      <c r="I38" s="53"/>
      <c r="J38" s="53"/>
      <c r="K38" s="53"/>
      <c r="L38" s="53"/>
      <c r="M38" s="57"/>
      <c r="N38" s="53"/>
      <c r="O38" s="53"/>
      <c r="P38" s="53"/>
      <c r="Q38" s="53"/>
      <c r="R38" s="53"/>
      <c r="S38" s="53"/>
      <c r="T38" s="53"/>
      <c r="U38" s="52"/>
    </row>
    <row r="39" spans="2:21" ht="14.25" x14ac:dyDescent="0.2">
      <c r="B39" s="51"/>
      <c r="C39" s="53"/>
      <c r="D39" s="53"/>
      <c r="E39" s="53"/>
      <c r="F39" s="53"/>
      <c r="G39" s="53"/>
      <c r="H39" s="53"/>
      <c r="I39" s="53"/>
      <c r="J39" s="53"/>
      <c r="K39" s="53"/>
      <c r="L39" s="53"/>
      <c r="M39" s="57"/>
      <c r="N39" s="53"/>
      <c r="O39" s="53"/>
      <c r="P39" s="53"/>
      <c r="Q39" s="53"/>
      <c r="R39" s="53"/>
      <c r="S39" s="53"/>
      <c r="T39" s="53"/>
      <c r="U39" s="52"/>
    </row>
    <row r="40" spans="2:21" ht="14.25" x14ac:dyDescent="0.2">
      <c r="B40" s="51"/>
      <c r="C40" s="53"/>
      <c r="D40" s="53"/>
      <c r="E40" s="53"/>
      <c r="F40" s="53"/>
      <c r="G40" s="53"/>
      <c r="H40" s="53"/>
      <c r="I40" s="53"/>
      <c r="J40" s="53"/>
      <c r="K40" s="53"/>
      <c r="L40" s="53"/>
      <c r="M40" s="57"/>
      <c r="N40" s="53"/>
      <c r="O40" s="53"/>
      <c r="P40" s="53"/>
      <c r="Q40" s="53"/>
      <c r="R40" s="53"/>
      <c r="S40" s="53"/>
      <c r="T40" s="53"/>
      <c r="U40" s="52"/>
    </row>
    <row r="41" spans="2:21" ht="14.25" x14ac:dyDescent="0.2">
      <c r="B41" s="51"/>
      <c r="C41" s="53"/>
      <c r="D41" s="53"/>
      <c r="E41" s="53"/>
      <c r="F41" s="53"/>
      <c r="G41" s="53"/>
      <c r="H41" s="53"/>
      <c r="I41" s="53"/>
      <c r="J41" s="53"/>
      <c r="K41" s="53"/>
      <c r="L41" s="53"/>
      <c r="M41" s="53"/>
      <c r="N41" s="53"/>
      <c r="O41" s="53"/>
      <c r="P41" s="53"/>
      <c r="Q41" s="53"/>
      <c r="R41" s="53"/>
      <c r="S41" s="53"/>
      <c r="T41" s="53"/>
      <c r="U41" s="52"/>
    </row>
    <row r="42" spans="2:21" ht="14.25" x14ac:dyDescent="0.2">
      <c r="B42" s="51"/>
      <c r="C42" s="53"/>
      <c r="D42" s="53"/>
      <c r="E42" s="53"/>
      <c r="F42" s="53"/>
      <c r="G42" s="53"/>
      <c r="H42" s="53"/>
      <c r="I42" s="53"/>
      <c r="J42" s="53"/>
      <c r="K42" s="53"/>
      <c r="L42" s="53"/>
      <c r="M42" s="57"/>
      <c r="N42" s="53"/>
      <c r="O42" s="53"/>
      <c r="P42" s="53"/>
      <c r="Q42" s="53"/>
      <c r="R42" s="53"/>
      <c r="S42" s="53"/>
      <c r="T42" s="53"/>
      <c r="U42" s="52"/>
    </row>
    <row r="43" spans="2:21" ht="14.25" x14ac:dyDescent="0.2">
      <c r="B43" s="51"/>
      <c r="C43" s="53"/>
      <c r="D43" s="53"/>
      <c r="E43" s="53"/>
      <c r="F43" s="53"/>
      <c r="G43" s="53"/>
      <c r="H43" s="53"/>
      <c r="I43" s="53"/>
      <c r="J43" s="53"/>
      <c r="K43" s="53"/>
      <c r="L43" s="53"/>
      <c r="M43" s="57"/>
      <c r="N43" s="53"/>
      <c r="O43" s="53"/>
      <c r="P43" s="53"/>
      <c r="Q43" s="53"/>
      <c r="R43" s="53"/>
      <c r="S43" s="53"/>
      <c r="T43" s="53"/>
      <c r="U43" s="52"/>
    </row>
    <row r="44" spans="2:21" ht="14.25" x14ac:dyDescent="0.2">
      <c r="B44" s="51"/>
      <c r="C44" s="53"/>
      <c r="D44" s="53"/>
      <c r="E44" s="53"/>
      <c r="F44" s="53"/>
      <c r="G44" s="53"/>
      <c r="H44" s="53"/>
      <c r="I44" s="53"/>
      <c r="J44" s="53"/>
      <c r="K44" s="53"/>
      <c r="L44" s="53"/>
      <c r="M44" s="57"/>
      <c r="N44" s="53"/>
      <c r="O44" s="53"/>
      <c r="P44" s="53"/>
      <c r="Q44" s="53"/>
      <c r="R44" s="53"/>
      <c r="S44" s="53"/>
      <c r="T44" s="53"/>
      <c r="U44" s="52"/>
    </row>
    <row r="45" spans="2:21" ht="14.25" x14ac:dyDescent="0.2">
      <c r="B45" s="51"/>
      <c r="C45" s="53"/>
      <c r="D45" s="53"/>
      <c r="E45" s="53"/>
      <c r="F45" s="53"/>
      <c r="G45" s="53"/>
      <c r="H45" s="53"/>
      <c r="I45" s="53"/>
      <c r="J45" s="53"/>
      <c r="K45" s="53"/>
      <c r="L45" s="53"/>
      <c r="M45" s="57"/>
      <c r="N45" s="53"/>
      <c r="O45" s="53"/>
      <c r="P45" s="53"/>
      <c r="Q45" s="53"/>
      <c r="R45" s="53"/>
      <c r="S45" s="53"/>
      <c r="T45" s="53"/>
      <c r="U45" s="52"/>
    </row>
    <row r="46" spans="2:21" ht="14.25" x14ac:dyDescent="0.2">
      <c r="B46" s="51"/>
      <c r="C46" s="53"/>
      <c r="D46" s="53"/>
      <c r="E46" s="53"/>
      <c r="F46" s="53"/>
      <c r="G46" s="53"/>
      <c r="H46" s="53"/>
      <c r="I46" s="53"/>
      <c r="J46" s="53"/>
      <c r="K46" s="53"/>
      <c r="L46" s="53"/>
      <c r="M46" s="57"/>
      <c r="N46" s="53"/>
      <c r="O46" s="53"/>
      <c r="P46" s="53"/>
      <c r="Q46" s="53"/>
      <c r="R46" s="53"/>
      <c r="S46" s="53"/>
      <c r="T46" s="53"/>
      <c r="U46" s="52"/>
    </row>
    <row r="47" spans="2:21" ht="14.25" x14ac:dyDescent="0.2">
      <c r="B47" s="51"/>
      <c r="C47" s="53"/>
      <c r="D47" s="53"/>
      <c r="E47" s="53"/>
      <c r="F47" s="53"/>
      <c r="G47" s="53"/>
      <c r="H47" s="53"/>
      <c r="I47" s="53"/>
      <c r="J47" s="53"/>
      <c r="K47" s="53"/>
      <c r="L47" s="53"/>
      <c r="M47" s="53"/>
      <c r="N47" s="53"/>
      <c r="O47" s="53"/>
      <c r="P47" s="53"/>
      <c r="Q47" s="53"/>
      <c r="R47" s="53"/>
      <c r="S47" s="53"/>
      <c r="T47" s="53"/>
      <c r="U47" s="52"/>
    </row>
    <row r="48" spans="2:21" ht="14.25" x14ac:dyDescent="0.2">
      <c r="B48" s="51"/>
      <c r="C48" s="53"/>
      <c r="D48" s="53"/>
      <c r="E48" s="53"/>
      <c r="F48" s="53"/>
      <c r="G48" s="53"/>
      <c r="H48" s="53"/>
      <c r="I48" s="53"/>
      <c r="J48" s="53"/>
      <c r="K48" s="53"/>
      <c r="L48" s="53"/>
      <c r="M48" s="53"/>
      <c r="N48" s="53"/>
      <c r="O48" s="53"/>
      <c r="P48" s="53"/>
      <c r="Q48" s="53"/>
      <c r="R48" s="53"/>
      <c r="S48" s="53"/>
      <c r="T48" s="53"/>
      <c r="U48" s="52"/>
    </row>
    <row r="49" spans="2:21" ht="14.25" x14ac:dyDescent="0.2">
      <c r="B49" s="51"/>
      <c r="C49" s="53"/>
      <c r="D49" s="53"/>
      <c r="E49" s="53"/>
      <c r="F49" s="53"/>
      <c r="G49" s="53"/>
      <c r="H49" s="53"/>
      <c r="I49" s="53"/>
      <c r="J49" s="53"/>
      <c r="K49" s="53"/>
      <c r="L49" s="53"/>
      <c r="M49" s="53"/>
      <c r="N49" s="53"/>
      <c r="O49" s="53"/>
      <c r="P49" s="53"/>
      <c r="Q49" s="53"/>
      <c r="R49" s="53"/>
      <c r="S49" s="53"/>
      <c r="T49" s="53"/>
      <c r="U49" s="52"/>
    </row>
    <row r="50" spans="2:21" ht="14.25" x14ac:dyDescent="0.2">
      <c r="B50" s="51"/>
      <c r="C50" s="53"/>
      <c r="D50" s="53"/>
      <c r="E50" s="53"/>
      <c r="F50" s="53"/>
      <c r="G50" s="53"/>
      <c r="H50" s="53"/>
      <c r="I50" s="53"/>
      <c r="J50" s="53"/>
      <c r="K50" s="53"/>
      <c r="L50" s="53"/>
      <c r="M50" s="53"/>
      <c r="N50" s="53"/>
      <c r="O50" s="53"/>
      <c r="P50" s="53"/>
      <c r="Q50" s="53"/>
      <c r="R50" s="53"/>
      <c r="S50" s="53"/>
      <c r="T50" s="53"/>
      <c r="U50" s="52"/>
    </row>
    <row r="51" spans="2:21" ht="18" customHeight="1" x14ac:dyDescent="0.25">
      <c r="B51" s="51"/>
      <c r="C51" s="465" t="s">
        <v>228</v>
      </c>
      <c r="D51" s="54"/>
      <c r="E51" s="55"/>
      <c r="F51" s="55"/>
      <c r="G51" s="55"/>
      <c r="H51" s="55"/>
      <c r="I51" s="54"/>
      <c r="J51" s="54"/>
      <c r="K51" s="54"/>
      <c r="L51" s="55"/>
      <c r="M51" s="55"/>
      <c r="N51" s="55"/>
      <c r="O51" s="55"/>
      <c r="P51" s="55"/>
      <c r="Q51" s="55"/>
      <c r="R51" s="55"/>
      <c r="S51" s="55"/>
      <c r="T51" s="55"/>
      <c r="U51" s="52"/>
    </row>
    <row r="52" spans="2:21" ht="14.25" x14ac:dyDescent="0.2">
      <c r="B52" s="51"/>
      <c r="C52" s="53"/>
      <c r="D52" s="53"/>
      <c r="E52" s="53"/>
      <c r="F52" s="53"/>
      <c r="G52" s="53"/>
      <c r="H52" s="53"/>
      <c r="I52" s="53"/>
      <c r="J52" s="53"/>
      <c r="K52" s="53"/>
      <c r="L52" s="53"/>
      <c r="M52" s="53"/>
      <c r="N52" s="53"/>
      <c r="O52" s="53"/>
      <c r="P52" s="53"/>
      <c r="Q52" s="53"/>
      <c r="R52" s="53"/>
      <c r="S52" s="53"/>
      <c r="T52" s="53"/>
      <c r="U52" s="52"/>
    </row>
    <row r="53" spans="2:21" ht="14.25" x14ac:dyDescent="0.2">
      <c r="B53" s="51"/>
      <c r="C53" s="53"/>
      <c r="D53" s="53"/>
      <c r="E53" s="53"/>
      <c r="F53" s="53"/>
      <c r="G53" s="53"/>
      <c r="H53" s="53"/>
      <c r="I53" s="53"/>
      <c r="K53" s="780" t="s">
        <v>715</v>
      </c>
      <c r="L53" s="780"/>
      <c r="M53" s="780"/>
      <c r="N53" s="780"/>
      <c r="O53" s="53"/>
      <c r="P53" s="53"/>
      <c r="Q53" s="53"/>
      <c r="R53" s="53"/>
      <c r="S53" s="53"/>
      <c r="T53" s="53"/>
      <c r="U53" s="52"/>
    </row>
    <row r="54" spans="2:21" ht="15" x14ac:dyDescent="0.25">
      <c r="B54" s="51"/>
      <c r="E54" s="53"/>
      <c r="F54" s="53"/>
      <c r="I54" s="58"/>
      <c r="J54" s="53"/>
      <c r="K54" s="779" t="str">
        <f>+'Autodiagnóstico '!C13</f>
        <v>PLANEACIÓN</v>
      </c>
      <c r="L54" s="779"/>
      <c r="M54" s="779"/>
      <c r="N54" s="779"/>
      <c r="O54" s="53"/>
      <c r="P54" s="53"/>
      <c r="Q54" s="53"/>
      <c r="R54" s="53"/>
      <c r="S54" s="53"/>
      <c r="T54" s="53"/>
      <c r="U54" s="52"/>
    </row>
    <row r="55" spans="2:21" ht="14.25" x14ac:dyDescent="0.2">
      <c r="B55" s="51"/>
      <c r="C55" s="53"/>
      <c r="D55" s="53"/>
      <c r="E55" s="53"/>
      <c r="F55" s="53"/>
      <c r="G55" s="53"/>
      <c r="H55" s="53"/>
      <c r="I55" s="53"/>
      <c r="J55" s="53"/>
      <c r="K55" s="53"/>
      <c r="L55" s="53"/>
      <c r="M55" s="53"/>
      <c r="N55" s="53"/>
      <c r="O55" s="53"/>
      <c r="P55" s="53"/>
      <c r="Q55" s="53"/>
      <c r="R55" s="53"/>
      <c r="S55" s="53"/>
      <c r="T55" s="53"/>
      <c r="U55" s="52"/>
    </row>
    <row r="56" spans="2:21" ht="14.25" x14ac:dyDescent="0.2">
      <c r="B56" s="51"/>
      <c r="E56" s="53"/>
      <c r="F56" s="53"/>
      <c r="G56" s="53"/>
      <c r="H56" s="53"/>
      <c r="I56" s="53" t="s">
        <v>231</v>
      </c>
      <c r="J56" s="50" t="s">
        <v>224</v>
      </c>
      <c r="K56" s="53" t="s">
        <v>213</v>
      </c>
      <c r="L56" s="53"/>
      <c r="P56" s="53"/>
      <c r="Q56" s="53"/>
      <c r="R56" s="53"/>
      <c r="S56" s="53"/>
      <c r="T56" s="53"/>
      <c r="U56" s="52"/>
    </row>
    <row r="57" spans="2:21" ht="14.25" x14ac:dyDescent="0.2">
      <c r="B57" s="51"/>
      <c r="E57" s="53"/>
      <c r="F57" s="53"/>
      <c r="G57" s="53"/>
      <c r="H57" s="53"/>
      <c r="I57" s="53" t="str">
        <f>+'Autodiagnóstico '!E13</f>
        <v>Conocimiento normativo y del entorno</v>
      </c>
      <c r="J57" s="50">
        <v>100</v>
      </c>
      <c r="K57" s="67">
        <f>+'Autodiagnóstico '!F13</f>
        <v>95.25</v>
      </c>
      <c r="L57" s="53"/>
      <c r="P57" s="53"/>
      <c r="Q57" s="53"/>
      <c r="R57" s="53"/>
      <c r="S57" s="53"/>
      <c r="T57" s="53"/>
      <c r="U57" s="52"/>
    </row>
    <row r="58" spans="2:21" ht="14.25" x14ac:dyDescent="0.2">
      <c r="B58" s="51"/>
      <c r="E58" s="53"/>
      <c r="F58" s="53"/>
      <c r="G58" s="53"/>
      <c r="H58" s="53"/>
      <c r="I58" s="53" t="str">
        <f>+'Autodiagnóstico '!E33</f>
        <v>Gestión de la información</v>
      </c>
      <c r="J58" s="50">
        <v>100</v>
      </c>
      <c r="K58" s="67">
        <f>+'Autodiagnóstico '!F33</f>
        <v>94.428571428571431</v>
      </c>
      <c r="L58" s="53"/>
      <c r="P58" s="53"/>
      <c r="Q58" s="53"/>
      <c r="R58" s="53"/>
      <c r="S58" s="53"/>
      <c r="T58" s="53"/>
      <c r="U58" s="52"/>
    </row>
    <row r="59" spans="2:21" ht="14.25" x14ac:dyDescent="0.2">
      <c r="B59" s="51"/>
      <c r="E59" s="53"/>
      <c r="F59" s="53"/>
      <c r="G59" s="53"/>
      <c r="H59" s="53"/>
      <c r="I59" s="53" t="str">
        <f>+'Autodiagnóstico '!E68</f>
        <v>Planeación Estratégica</v>
      </c>
      <c r="J59" s="50">
        <v>100</v>
      </c>
      <c r="K59" s="67">
        <f>+'Autodiagnóstico '!F68</f>
        <v>95.666666666666671</v>
      </c>
      <c r="L59" s="53"/>
      <c r="M59" s="53"/>
      <c r="N59" s="53"/>
      <c r="O59" s="53"/>
      <c r="P59" s="53"/>
      <c r="Q59" s="53"/>
      <c r="R59" s="53"/>
      <c r="S59" s="53"/>
      <c r="T59" s="53"/>
      <c r="U59" s="52"/>
    </row>
    <row r="60" spans="2:21" ht="14.25" x14ac:dyDescent="0.2">
      <c r="B60" s="51"/>
      <c r="E60" s="53"/>
      <c r="F60" s="53"/>
      <c r="G60" s="53"/>
      <c r="H60" s="53"/>
      <c r="I60" s="53" t="str">
        <f>+'Autodiagnóstico '!E113</f>
        <v>Manual de funciones y competencias</v>
      </c>
      <c r="J60" s="50">
        <v>100</v>
      </c>
      <c r="K60" s="67">
        <f>+'Autodiagnóstico '!F113</f>
        <v>100</v>
      </c>
      <c r="L60" s="53"/>
      <c r="M60" s="53"/>
      <c r="N60" s="53"/>
      <c r="O60" s="53"/>
      <c r="P60" s="53"/>
      <c r="Q60" s="53"/>
      <c r="R60" s="53"/>
      <c r="S60" s="53"/>
      <c r="T60" s="53"/>
      <c r="U60" s="52"/>
    </row>
    <row r="61" spans="2:21" ht="14.25" x14ac:dyDescent="0.2">
      <c r="B61" s="51"/>
      <c r="C61" s="53"/>
      <c r="D61" s="53"/>
      <c r="E61" s="53"/>
      <c r="F61" s="53"/>
      <c r="G61" s="53"/>
      <c r="H61" s="53"/>
      <c r="I61" s="53" t="str">
        <f>+'Autodiagnóstico '!E118</f>
        <v>Arreglo institucional</v>
      </c>
      <c r="J61" s="50">
        <v>100</v>
      </c>
      <c r="K61" s="67">
        <f>+'Autodiagnóstico '!F118</f>
        <v>95</v>
      </c>
      <c r="L61" s="53"/>
      <c r="M61" s="53"/>
      <c r="N61" s="53"/>
      <c r="O61" s="53"/>
      <c r="P61" s="53"/>
      <c r="Q61" s="53"/>
      <c r="R61" s="53"/>
      <c r="S61" s="53"/>
      <c r="T61" s="53"/>
      <c r="U61" s="52"/>
    </row>
    <row r="62" spans="2:21" ht="14.25" x14ac:dyDescent="0.2">
      <c r="B62" s="51"/>
      <c r="C62" s="53"/>
      <c r="D62" s="53"/>
      <c r="E62" s="53"/>
      <c r="F62" s="53"/>
      <c r="G62" s="53"/>
      <c r="H62" s="53"/>
      <c r="I62" s="53"/>
      <c r="J62" s="53"/>
      <c r="K62" s="53"/>
      <c r="L62" s="53"/>
      <c r="M62" s="53"/>
      <c r="N62" s="53"/>
      <c r="O62" s="53"/>
      <c r="P62" s="53"/>
      <c r="Q62" s="53"/>
      <c r="R62" s="53"/>
      <c r="S62" s="53"/>
      <c r="T62" s="53"/>
      <c r="U62" s="52"/>
    </row>
    <row r="63" spans="2:21" ht="14.25" x14ac:dyDescent="0.2">
      <c r="B63" s="51"/>
      <c r="C63" s="53"/>
      <c r="D63" s="53"/>
      <c r="E63" s="53"/>
      <c r="F63" s="53"/>
      <c r="G63" s="53"/>
      <c r="H63" s="53"/>
      <c r="I63" s="53"/>
      <c r="J63" s="53"/>
      <c r="K63" s="53"/>
      <c r="L63" s="53"/>
      <c r="M63" s="53"/>
      <c r="N63" s="53"/>
      <c r="O63" s="53"/>
      <c r="P63" s="53"/>
      <c r="Q63" s="53"/>
      <c r="R63" s="53"/>
      <c r="S63" s="53"/>
      <c r="T63" s="53"/>
      <c r="U63" s="52"/>
    </row>
    <row r="64" spans="2:21" ht="14.25" x14ac:dyDescent="0.2">
      <c r="B64" s="51"/>
      <c r="C64" s="53"/>
      <c r="D64" s="53"/>
      <c r="E64" s="53"/>
      <c r="F64" s="53"/>
      <c r="G64" s="53"/>
      <c r="H64" s="53"/>
      <c r="I64" s="53"/>
      <c r="J64" s="53"/>
      <c r="K64" s="53"/>
      <c r="L64" s="53"/>
      <c r="M64" s="53"/>
      <c r="N64" s="53"/>
      <c r="O64" s="53"/>
      <c r="P64" s="53"/>
      <c r="Q64" s="53"/>
      <c r="R64" s="53"/>
      <c r="S64" s="53"/>
      <c r="T64" s="53"/>
      <c r="U64" s="52"/>
    </row>
    <row r="65" spans="2:21" ht="14.25" x14ac:dyDescent="0.2">
      <c r="B65" s="51"/>
      <c r="C65" s="53"/>
      <c r="D65" s="53"/>
      <c r="E65" s="53"/>
      <c r="F65" s="53"/>
      <c r="G65" s="53"/>
      <c r="H65" s="53"/>
      <c r="I65" s="53"/>
      <c r="J65" s="53"/>
      <c r="K65" s="53"/>
      <c r="L65" s="53"/>
      <c r="M65" s="53"/>
      <c r="N65" s="53"/>
      <c r="O65" s="53"/>
      <c r="P65" s="53"/>
      <c r="Q65" s="53"/>
      <c r="R65" s="53"/>
      <c r="S65" s="53"/>
      <c r="T65" s="53"/>
      <c r="U65" s="52"/>
    </row>
    <row r="66" spans="2:21" ht="14.25" x14ac:dyDescent="0.2">
      <c r="B66" s="51"/>
      <c r="C66" s="53"/>
      <c r="D66" s="53"/>
      <c r="E66" s="53"/>
      <c r="F66" s="53"/>
      <c r="G66" s="53"/>
      <c r="H66" s="53"/>
      <c r="I66" s="53"/>
      <c r="J66" s="53"/>
      <c r="K66" s="53"/>
      <c r="L66" s="53"/>
      <c r="M66" s="53"/>
      <c r="N66" s="53"/>
      <c r="O66" s="53"/>
      <c r="P66" s="53"/>
      <c r="Q66" s="53"/>
      <c r="R66" s="53"/>
      <c r="S66" s="53"/>
      <c r="T66" s="53"/>
      <c r="U66" s="52"/>
    </row>
    <row r="67" spans="2:21" ht="14.25" x14ac:dyDescent="0.2">
      <c r="B67" s="51"/>
      <c r="C67" s="53"/>
      <c r="D67" s="53"/>
      <c r="E67" s="53"/>
      <c r="F67" s="53"/>
      <c r="G67" s="53"/>
      <c r="H67" s="53"/>
      <c r="I67" s="53"/>
      <c r="J67" s="53"/>
      <c r="K67" s="53"/>
      <c r="L67" s="53"/>
      <c r="M67" s="53"/>
      <c r="N67" s="53"/>
      <c r="O67" s="53"/>
      <c r="P67" s="53"/>
      <c r="Q67" s="53"/>
      <c r="R67" s="53"/>
      <c r="S67" s="53"/>
      <c r="T67" s="53"/>
      <c r="U67" s="52"/>
    </row>
    <row r="68" spans="2:21" ht="14.25" x14ac:dyDescent="0.2">
      <c r="B68" s="51"/>
      <c r="C68" s="53"/>
      <c r="D68" s="53"/>
      <c r="E68" s="53"/>
      <c r="F68" s="53"/>
      <c r="G68" s="53"/>
      <c r="H68" s="53"/>
      <c r="I68" s="53"/>
      <c r="J68" s="53"/>
      <c r="K68" s="53"/>
      <c r="L68" s="53"/>
      <c r="M68" s="53"/>
      <c r="N68" s="53"/>
      <c r="O68" s="53"/>
      <c r="P68" s="53"/>
      <c r="Q68" s="53"/>
      <c r="R68" s="53"/>
      <c r="S68" s="53"/>
      <c r="T68" s="53"/>
      <c r="U68" s="52"/>
    </row>
    <row r="69" spans="2:21" ht="14.25" x14ac:dyDescent="0.2">
      <c r="B69" s="51"/>
      <c r="C69" s="53"/>
      <c r="D69" s="53"/>
      <c r="E69" s="53"/>
      <c r="F69" s="53"/>
      <c r="G69" s="53"/>
      <c r="H69" s="53"/>
      <c r="I69" s="53"/>
      <c r="J69" s="53"/>
      <c r="K69" s="53"/>
      <c r="L69" s="53"/>
      <c r="M69" s="53"/>
      <c r="N69" s="53"/>
      <c r="O69" s="53"/>
      <c r="P69" s="53"/>
      <c r="Q69" s="53"/>
      <c r="R69" s="53"/>
      <c r="S69" s="53"/>
      <c r="T69" s="53"/>
      <c r="U69" s="52"/>
    </row>
    <row r="70" spans="2:21" ht="14.25" x14ac:dyDescent="0.2">
      <c r="B70" s="51"/>
      <c r="C70" s="53"/>
      <c r="D70" s="53"/>
      <c r="E70" s="53"/>
      <c r="F70" s="53"/>
      <c r="G70" s="53"/>
      <c r="H70" s="53"/>
      <c r="I70" s="53"/>
      <c r="J70" s="53"/>
      <c r="K70" s="53"/>
      <c r="L70" s="53"/>
      <c r="M70" s="53"/>
      <c r="N70" s="53"/>
      <c r="O70" s="53"/>
      <c r="P70" s="53"/>
      <c r="Q70" s="53"/>
      <c r="R70" s="53"/>
      <c r="S70" s="53"/>
      <c r="T70" s="53"/>
      <c r="U70" s="52"/>
    </row>
    <row r="71" spans="2:21" ht="14.25" x14ac:dyDescent="0.2">
      <c r="B71" s="51"/>
      <c r="C71" s="53"/>
      <c r="D71" s="53"/>
      <c r="E71" s="53"/>
      <c r="F71" s="53"/>
      <c r="G71" s="53"/>
      <c r="H71" s="53"/>
      <c r="I71" s="53"/>
      <c r="J71" s="53"/>
      <c r="K71" s="53"/>
      <c r="L71" s="53"/>
      <c r="M71" s="53"/>
      <c r="N71" s="53"/>
      <c r="O71" s="53"/>
      <c r="P71" s="53"/>
      <c r="Q71" s="53"/>
      <c r="R71" s="53"/>
      <c r="S71" s="53"/>
      <c r="T71" s="53"/>
      <c r="U71" s="52"/>
    </row>
    <row r="72" spans="2:21" ht="14.25" x14ac:dyDescent="0.2">
      <c r="B72" s="51"/>
      <c r="C72" s="53"/>
      <c r="D72" s="53"/>
      <c r="E72" s="53"/>
      <c r="F72" s="53"/>
      <c r="G72" s="53"/>
      <c r="H72" s="53"/>
      <c r="I72" s="53"/>
      <c r="J72" s="53"/>
      <c r="K72" s="53"/>
      <c r="L72" s="53"/>
      <c r="M72" s="53"/>
      <c r="N72" s="53"/>
      <c r="O72" s="53"/>
      <c r="P72" s="53"/>
      <c r="Q72" s="53"/>
      <c r="R72" s="53"/>
      <c r="S72" s="53"/>
      <c r="T72" s="53"/>
      <c r="U72" s="52"/>
    </row>
    <row r="73" spans="2:21" ht="14.25" x14ac:dyDescent="0.2">
      <c r="B73" s="51"/>
      <c r="C73" s="53"/>
      <c r="D73" s="53"/>
      <c r="E73" s="53"/>
      <c r="F73" s="53"/>
      <c r="G73" s="53"/>
      <c r="H73" s="53"/>
      <c r="I73" s="53"/>
      <c r="J73" s="53"/>
      <c r="K73" s="53"/>
      <c r="L73" s="53"/>
      <c r="M73" s="53"/>
      <c r="N73" s="53"/>
      <c r="O73" s="53"/>
      <c r="P73" s="53"/>
      <c r="Q73" s="53"/>
      <c r="R73" s="53"/>
      <c r="S73" s="53"/>
      <c r="T73" s="53"/>
      <c r="U73" s="52"/>
    </row>
    <row r="74" spans="2:21" ht="14.25" x14ac:dyDescent="0.2">
      <c r="B74" s="51"/>
      <c r="C74" s="53"/>
      <c r="D74" s="53"/>
      <c r="E74" s="53"/>
      <c r="F74" s="53"/>
      <c r="G74" s="53"/>
      <c r="H74" s="53"/>
      <c r="I74" s="53"/>
      <c r="J74" s="53"/>
      <c r="K74" s="53"/>
      <c r="L74" s="53"/>
      <c r="M74" s="53"/>
      <c r="N74" s="53"/>
      <c r="O74" s="53"/>
      <c r="P74" s="53"/>
      <c r="Q74" s="53"/>
      <c r="R74" s="53"/>
      <c r="S74" s="53"/>
      <c r="T74" s="53"/>
      <c r="U74" s="52"/>
    </row>
    <row r="75" spans="2:21" ht="14.25" x14ac:dyDescent="0.2">
      <c r="B75" s="51"/>
      <c r="C75" s="53"/>
      <c r="D75" s="53"/>
      <c r="E75" s="53"/>
      <c r="F75" s="53"/>
      <c r="G75" s="53"/>
      <c r="H75" s="53"/>
      <c r="I75" s="53"/>
      <c r="J75" s="53"/>
      <c r="K75" s="53"/>
      <c r="L75" s="53"/>
      <c r="M75" s="53"/>
      <c r="N75" s="53"/>
      <c r="O75" s="53"/>
      <c r="P75" s="53"/>
      <c r="Q75" s="53"/>
      <c r="R75" s="53"/>
      <c r="S75" s="53"/>
      <c r="T75" s="53"/>
      <c r="U75" s="52"/>
    </row>
    <row r="76" spans="2:21" ht="14.25" x14ac:dyDescent="0.2">
      <c r="B76" s="51"/>
      <c r="C76" s="53"/>
      <c r="D76" s="53"/>
      <c r="E76" s="53"/>
      <c r="F76" s="53"/>
      <c r="G76" s="53"/>
      <c r="H76" s="53"/>
      <c r="I76" s="53"/>
      <c r="K76" s="780" t="s">
        <v>716</v>
      </c>
      <c r="L76" s="780"/>
      <c r="M76" s="780"/>
      <c r="N76" s="780"/>
      <c r="O76" s="53"/>
      <c r="P76" s="53"/>
      <c r="Q76" s="53"/>
      <c r="R76" s="53"/>
      <c r="S76" s="53"/>
      <c r="T76" s="53"/>
      <c r="U76" s="52"/>
    </row>
    <row r="77" spans="2:21" ht="15" x14ac:dyDescent="0.25">
      <c r="B77" s="51"/>
      <c r="C77" s="53"/>
      <c r="D77" s="53"/>
      <c r="E77" s="53"/>
      <c r="F77" s="53"/>
      <c r="G77" s="53"/>
      <c r="H77" s="53"/>
      <c r="I77" s="53"/>
      <c r="K77" s="779" t="str">
        <f>+'Autodiagnóstico '!C123</f>
        <v>INGRESO</v>
      </c>
      <c r="L77" s="779"/>
      <c r="M77" s="779"/>
      <c r="N77" s="779"/>
      <c r="O77" s="53"/>
      <c r="P77" s="53"/>
      <c r="Q77" s="53"/>
      <c r="R77" s="53"/>
      <c r="S77" s="53"/>
      <c r="T77" s="53"/>
      <c r="U77" s="52"/>
    </row>
    <row r="78" spans="2:21" ht="14.25" x14ac:dyDescent="0.2">
      <c r="B78" s="51"/>
      <c r="C78" s="53"/>
      <c r="D78" s="53"/>
      <c r="E78" s="53"/>
      <c r="F78" s="53"/>
      <c r="G78" s="53"/>
      <c r="H78" s="53"/>
      <c r="I78" s="53"/>
      <c r="J78" s="53"/>
      <c r="K78" s="53"/>
      <c r="L78" s="53"/>
      <c r="M78" s="53"/>
      <c r="N78" s="53"/>
      <c r="O78" s="53"/>
      <c r="P78" s="53"/>
      <c r="Q78" s="53"/>
      <c r="R78" s="53"/>
      <c r="S78" s="53"/>
      <c r="T78" s="53"/>
      <c r="U78" s="52"/>
    </row>
    <row r="79" spans="2:21" ht="14.25" x14ac:dyDescent="0.2">
      <c r="B79" s="51"/>
      <c r="C79" s="53"/>
      <c r="D79" s="59"/>
      <c r="E79" s="53"/>
      <c r="F79" s="53"/>
      <c r="G79" s="53"/>
      <c r="H79" s="53"/>
      <c r="I79" s="53"/>
      <c r="J79" s="53" t="s">
        <v>231</v>
      </c>
      <c r="K79" s="50" t="s">
        <v>224</v>
      </c>
      <c r="L79" s="53" t="s">
        <v>213</v>
      </c>
      <c r="M79" s="53"/>
      <c r="N79" s="53"/>
      <c r="O79" s="53"/>
      <c r="P79" s="53"/>
      <c r="Q79" s="53"/>
      <c r="R79" s="53"/>
      <c r="S79" s="53"/>
      <c r="T79" s="53"/>
      <c r="U79" s="52"/>
    </row>
    <row r="80" spans="2:21" ht="14.25" x14ac:dyDescent="0.2">
      <c r="B80" s="51"/>
      <c r="C80" s="53"/>
      <c r="D80" s="53"/>
      <c r="E80" s="53"/>
      <c r="F80" s="53"/>
      <c r="G80" s="53"/>
      <c r="H80" s="53"/>
      <c r="I80" s="53"/>
      <c r="J80" s="53" t="str">
        <f>+'Autodiagnóstico '!E123</f>
        <v>Provisión del empleo</v>
      </c>
      <c r="K80" s="50">
        <v>100</v>
      </c>
      <c r="L80" s="67">
        <f>+'Autodiagnóstico '!F123</f>
        <v>90.2</v>
      </c>
      <c r="M80" s="53"/>
      <c r="N80" s="53"/>
      <c r="O80" s="53"/>
      <c r="P80" s="53"/>
      <c r="Q80" s="53"/>
      <c r="R80" s="53"/>
      <c r="S80" s="53"/>
      <c r="T80" s="53"/>
      <c r="U80" s="52"/>
    </row>
    <row r="81" spans="2:21" ht="14.25" x14ac:dyDescent="0.2">
      <c r="B81" s="51"/>
      <c r="C81" s="53"/>
      <c r="D81" s="53"/>
      <c r="E81" s="53"/>
      <c r="F81" s="53"/>
      <c r="G81" s="53"/>
      <c r="H81" s="53"/>
      <c r="I81" s="53"/>
      <c r="J81" s="53" t="str">
        <f>+'Autodiagnóstico '!E148</f>
        <v>Gestión de la información</v>
      </c>
      <c r="K81" s="50">
        <v>100</v>
      </c>
      <c r="L81" s="67">
        <f>+'Autodiagnóstico '!F148</f>
        <v>83.333333333333329</v>
      </c>
      <c r="M81" s="53"/>
      <c r="N81" s="53"/>
      <c r="O81" s="53"/>
      <c r="P81" s="53"/>
      <c r="Q81" s="53"/>
      <c r="R81" s="53"/>
      <c r="S81" s="53"/>
      <c r="T81" s="53"/>
      <c r="U81" s="52"/>
    </row>
    <row r="82" spans="2:21" ht="14.25" x14ac:dyDescent="0.2">
      <c r="B82" s="51"/>
      <c r="C82" s="53"/>
      <c r="D82" s="53"/>
      <c r="E82" s="53"/>
      <c r="F82" s="53"/>
      <c r="G82" s="53"/>
      <c r="H82" s="53"/>
      <c r="I82" s="53"/>
      <c r="J82" s="53" t="str">
        <f>+'Autodiagnóstico '!E163</f>
        <v>Meritocracia</v>
      </c>
      <c r="K82" s="50">
        <v>100</v>
      </c>
      <c r="L82" s="67">
        <f>+'Autodiagnóstico '!F163</f>
        <v>95</v>
      </c>
      <c r="M82" s="53"/>
      <c r="N82" s="53"/>
      <c r="O82" s="53"/>
      <c r="P82" s="53"/>
      <c r="Q82" s="53"/>
      <c r="R82" s="53"/>
      <c r="S82" s="53"/>
      <c r="T82" s="53"/>
      <c r="U82" s="52"/>
    </row>
    <row r="83" spans="2:21" ht="14.25" x14ac:dyDescent="0.2">
      <c r="B83" s="51"/>
      <c r="C83" s="53"/>
      <c r="D83" s="53"/>
      <c r="E83" s="53"/>
      <c r="F83" s="53"/>
      <c r="G83" s="53"/>
      <c r="H83" s="53"/>
      <c r="I83" s="53"/>
      <c r="J83" s="53" t="str">
        <f>+'Autodiagnóstico '!E173</f>
        <v>Gestión del desempeño</v>
      </c>
      <c r="K83" s="50">
        <v>100</v>
      </c>
      <c r="L83" s="67">
        <f>+'Autodiagnóstico '!F173</f>
        <v>100</v>
      </c>
      <c r="M83" s="53"/>
      <c r="N83" s="53"/>
      <c r="O83" s="53"/>
      <c r="P83" s="53"/>
      <c r="Q83" s="53"/>
      <c r="R83" s="53"/>
      <c r="S83" s="53"/>
      <c r="T83" s="53"/>
      <c r="U83" s="52"/>
    </row>
    <row r="84" spans="2:21" ht="14.25" x14ac:dyDescent="0.2">
      <c r="B84" s="51"/>
      <c r="C84" s="53"/>
      <c r="D84" s="53"/>
      <c r="E84" s="53"/>
      <c r="F84" s="53"/>
      <c r="G84" s="53"/>
      <c r="H84" s="53"/>
      <c r="I84" s="53"/>
      <c r="J84" s="53" t="str">
        <f>+'Autodiagnóstico '!E178</f>
        <v>Conocimiento institucional</v>
      </c>
      <c r="K84" s="50">
        <v>100</v>
      </c>
      <c r="L84" s="67">
        <f>+'Autodiagnóstico '!F178</f>
        <v>100</v>
      </c>
      <c r="N84" s="53"/>
      <c r="O84" s="53"/>
      <c r="P84" s="53"/>
      <c r="Q84" s="53"/>
      <c r="R84" s="53"/>
      <c r="S84" s="53"/>
      <c r="T84" s="53"/>
      <c r="U84" s="52"/>
    </row>
    <row r="85" spans="2:21" ht="14.25" x14ac:dyDescent="0.2">
      <c r="B85" s="51"/>
      <c r="C85" s="53"/>
      <c r="D85" s="53"/>
      <c r="E85" s="53"/>
      <c r="F85" s="53"/>
      <c r="G85" s="53"/>
      <c r="H85" s="53"/>
      <c r="I85" s="53"/>
      <c r="J85" s="53"/>
      <c r="K85" s="53"/>
      <c r="N85" s="53"/>
      <c r="O85" s="53"/>
      <c r="P85" s="53"/>
      <c r="Q85" s="53"/>
      <c r="R85" s="53"/>
      <c r="S85" s="53"/>
      <c r="T85" s="53"/>
      <c r="U85" s="52"/>
    </row>
    <row r="86" spans="2:21" ht="14.25" x14ac:dyDescent="0.2">
      <c r="B86" s="51"/>
      <c r="C86" s="53"/>
      <c r="D86" s="53"/>
      <c r="E86" s="53"/>
      <c r="F86" s="53"/>
      <c r="G86" s="53"/>
      <c r="H86" s="53"/>
      <c r="I86" s="53"/>
      <c r="J86" s="53"/>
      <c r="K86" s="53"/>
      <c r="N86" s="53"/>
      <c r="O86" s="53"/>
      <c r="P86" s="53"/>
      <c r="Q86" s="53"/>
      <c r="R86" s="53"/>
      <c r="S86" s="53"/>
      <c r="T86" s="53"/>
      <c r="U86" s="52"/>
    </row>
    <row r="87" spans="2:21" ht="14.25" x14ac:dyDescent="0.2">
      <c r="B87" s="51"/>
      <c r="C87" s="53"/>
      <c r="D87" s="53"/>
      <c r="E87" s="53"/>
      <c r="F87" s="53"/>
      <c r="G87" s="53"/>
      <c r="H87" s="53"/>
      <c r="I87" s="53"/>
      <c r="J87" s="53"/>
      <c r="K87" s="53"/>
      <c r="N87" s="53"/>
      <c r="O87" s="53"/>
      <c r="P87" s="53"/>
      <c r="Q87" s="53"/>
      <c r="R87" s="53"/>
      <c r="S87" s="53"/>
      <c r="T87" s="53"/>
      <c r="U87" s="52"/>
    </row>
    <row r="88" spans="2:21" ht="14.25" x14ac:dyDescent="0.2">
      <c r="B88" s="51"/>
      <c r="C88" s="53"/>
      <c r="D88" s="53"/>
      <c r="E88" s="53"/>
      <c r="F88" s="53"/>
      <c r="G88" s="53"/>
      <c r="H88" s="53"/>
      <c r="I88" s="53"/>
      <c r="J88" s="53"/>
      <c r="K88" s="53"/>
      <c r="L88" s="53"/>
      <c r="M88" s="53"/>
      <c r="N88" s="53"/>
      <c r="O88" s="53"/>
      <c r="P88" s="53"/>
      <c r="Q88" s="53"/>
      <c r="R88" s="53"/>
      <c r="S88" s="53"/>
      <c r="T88" s="53"/>
      <c r="U88" s="52"/>
    </row>
    <row r="89" spans="2:21" ht="14.25" x14ac:dyDescent="0.2">
      <c r="B89" s="51"/>
      <c r="C89" s="53"/>
      <c r="D89" s="53"/>
      <c r="E89" s="53"/>
      <c r="F89" s="53"/>
      <c r="G89" s="53"/>
      <c r="H89" s="53"/>
      <c r="I89" s="53"/>
      <c r="J89" s="53"/>
      <c r="K89" s="53"/>
      <c r="L89" s="53"/>
      <c r="M89" s="53"/>
      <c r="N89" s="53"/>
      <c r="O89" s="53"/>
      <c r="P89" s="53"/>
      <c r="Q89" s="53"/>
      <c r="R89" s="53"/>
      <c r="S89" s="53"/>
      <c r="T89" s="53"/>
      <c r="U89" s="52"/>
    </row>
    <row r="90" spans="2:21" ht="14.25" x14ac:dyDescent="0.2">
      <c r="B90" s="51"/>
      <c r="C90" s="53"/>
      <c r="D90" s="53"/>
      <c r="E90" s="53"/>
      <c r="F90" s="53"/>
      <c r="G90" s="53"/>
      <c r="H90" s="53"/>
      <c r="I90" s="53"/>
      <c r="J90" s="53"/>
      <c r="K90" s="53"/>
      <c r="L90" s="53"/>
      <c r="M90" s="53"/>
      <c r="N90" s="53"/>
      <c r="O90" s="53"/>
      <c r="P90" s="53"/>
      <c r="Q90" s="53"/>
      <c r="R90" s="53"/>
      <c r="S90" s="53"/>
      <c r="T90" s="53"/>
      <c r="U90" s="52"/>
    </row>
    <row r="91" spans="2:21" ht="14.25" x14ac:dyDescent="0.2">
      <c r="B91" s="51"/>
      <c r="C91" s="53"/>
      <c r="D91" s="53"/>
      <c r="E91" s="53"/>
      <c r="F91" s="53"/>
      <c r="G91" s="53"/>
      <c r="H91" s="53"/>
      <c r="I91" s="53"/>
      <c r="J91" s="53"/>
      <c r="K91" s="53"/>
      <c r="L91" s="53"/>
      <c r="M91" s="53"/>
      <c r="N91" s="53"/>
      <c r="O91" s="53"/>
      <c r="P91" s="53"/>
      <c r="Q91" s="53"/>
      <c r="R91" s="53"/>
      <c r="S91" s="53"/>
      <c r="T91" s="53"/>
      <c r="U91" s="52"/>
    </row>
    <row r="92" spans="2:21" ht="14.25" x14ac:dyDescent="0.2">
      <c r="B92" s="51"/>
      <c r="C92" s="53"/>
      <c r="D92" s="53"/>
      <c r="E92" s="53"/>
      <c r="F92" s="53"/>
      <c r="G92" s="53"/>
      <c r="H92" s="53"/>
      <c r="I92" s="53"/>
      <c r="J92" s="53"/>
      <c r="K92" s="53"/>
      <c r="L92" s="53"/>
      <c r="M92" s="53"/>
      <c r="N92" s="53"/>
      <c r="O92" s="53"/>
      <c r="P92" s="53"/>
      <c r="Q92" s="53"/>
      <c r="R92" s="53"/>
      <c r="S92" s="53"/>
      <c r="T92" s="53"/>
      <c r="U92" s="52"/>
    </row>
    <row r="93" spans="2:21" ht="14.25" x14ac:dyDescent="0.2">
      <c r="B93" s="51"/>
      <c r="C93" s="53"/>
      <c r="D93" s="53"/>
      <c r="E93" s="53"/>
      <c r="F93" s="53"/>
      <c r="G93" s="53"/>
      <c r="H93" s="53"/>
      <c r="I93" s="53"/>
      <c r="J93" s="53"/>
      <c r="K93" s="53"/>
      <c r="L93" s="53"/>
      <c r="M93" s="53"/>
      <c r="N93" s="53"/>
      <c r="O93" s="53"/>
      <c r="P93" s="53"/>
      <c r="Q93" s="53"/>
      <c r="R93" s="53"/>
      <c r="S93" s="53"/>
      <c r="T93" s="53"/>
      <c r="U93" s="52"/>
    </row>
    <row r="94" spans="2:21" ht="14.25" x14ac:dyDescent="0.2">
      <c r="B94" s="51"/>
      <c r="C94" s="53"/>
      <c r="D94" s="53"/>
      <c r="E94" s="53"/>
      <c r="F94" s="53"/>
      <c r="G94" s="53"/>
      <c r="H94" s="53"/>
      <c r="I94" s="53"/>
      <c r="J94" s="53"/>
      <c r="K94" s="53"/>
      <c r="L94" s="53"/>
      <c r="M94" s="53"/>
      <c r="N94" s="53"/>
      <c r="O94" s="53"/>
      <c r="P94" s="53"/>
      <c r="Q94" s="53"/>
      <c r="R94" s="53"/>
      <c r="S94" s="53"/>
      <c r="T94" s="53"/>
      <c r="U94" s="52"/>
    </row>
    <row r="95" spans="2:21" ht="14.25" x14ac:dyDescent="0.2">
      <c r="B95" s="51"/>
      <c r="C95" s="53"/>
      <c r="D95" s="53"/>
      <c r="E95" s="53"/>
      <c r="F95" s="53"/>
      <c r="G95" s="53"/>
      <c r="H95" s="53"/>
      <c r="I95" s="53"/>
      <c r="J95" s="53"/>
      <c r="K95" s="53"/>
      <c r="L95" s="53"/>
      <c r="M95" s="53"/>
      <c r="N95" s="53"/>
      <c r="O95" s="53"/>
      <c r="P95" s="53"/>
      <c r="Q95" s="53"/>
      <c r="R95" s="53"/>
      <c r="S95" s="53"/>
      <c r="T95" s="53"/>
      <c r="U95" s="52"/>
    </row>
    <row r="96" spans="2:21" ht="14.25" x14ac:dyDescent="0.2">
      <c r="B96" s="51"/>
      <c r="C96" s="53"/>
      <c r="D96" s="53"/>
      <c r="E96" s="53"/>
      <c r="F96" s="53"/>
      <c r="G96" s="53"/>
      <c r="H96" s="53"/>
      <c r="I96" s="53"/>
      <c r="J96" s="53"/>
      <c r="K96" s="53"/>
      <c r="L96" s="53"/>
      <c r="M96" s="53"/>
      <c r="N96" s="53"/>
      <c r="O96" s="53"/>
      <c r="P96" s="53"/>
      <c r="Q96" s="53"/>
      <c r="R96" s="53"/>
      <c r="S96" s="53"/>
      <c r="T96" s="53"/>
      <c r="U96" s="52"/>
    </row>
    <row r="97" spans="2:21" ht="14.25" x14ac:dyDescent="0.2">
      <c r="B97" s="51"/>
      <c r="C97" s="53"/>
      <c r="D97" s="53"/>
      <c r="E97" s="53"/>
      <c r="F97" s="53"/>
      <c r="G97" s="53"/>
      <c r="H97" s="53"/>
      <c r="I97" s="53"/>
      <c r="J97" s="53"/>
      <c r="K97" s="53"/>
      <c r="L97" s="53"/>
      <c r="M97" s="53"/>
      <c r="N97" s="53"/>
      <c r="O97" s="53"/>
      <c r="P97" s="53"/>
      <c r="Q97" s="53"/>
      <c r="R97" s="53"/>
      <c r="S97" s="53"/>
      <c r="T97" s="53"/>
      <c r="U97" s="52"/>
    </row>
    <row r="98" spans="2:21" ht="14.25" x14ac:dyDescent="0.2">
      <c r="B98" s="51"/>
      <c r="C98" s="53"/>
      <c r="D98" s="53"/>
      <c r="E98" s="53"/>
      <c r="F98" s="53"/>
      <c r="G98" s="53"/>
      <c r="H98" s="53"/>
      <c r="I98" s="53"/>
      <c r="J98" s="53"/>
      <c r="K98" s="53"/>
      <c r="L98" s="53"/>
      <c r="M98" s="53"/>
      <c r="N98" s="53"/>
      <c r="O98" s="53"/>
      <c r="P98" s="53"/>
      <c r="Q98" s="53"/>
      <c r="R98" s="53"/>
      <c r="S98" s="53"/>
      <c r="T98" s="53"/>
      <c r="U98" s="52"/>
    </row>
    <row r="99" spans="2:21" ht="14.25" x14ac:dyDescent="0.2">
      <c r="B99" s="51"/>
      <c r="C99" s="53"/>
      <c r="D99" s="53"/>
      <c r="E99" s="53"/>
      <c r="F99" s="53"/>
      <c r="G99" s="53"/>
      <c r="H99" s="53"/>
      <c r="I99" s="53"/>
      <c r="J99" s="53"/>
      <c r="K99" s="780" t="s">
        <v>717</v>
      </c>
      <c r="L99" s="780"/>
      <c r="M99" s="780"/>
      <c r="N99" s="780"/>
      <c r="O99" s="53"/>
      <c r="P99" s="53"/>
      <c r="Q99" s="53"/>
      <c r="R99" s="53"/>
      <c r="S99" s="53"/>
      <c r="T99" s="53"/>
      <c r="U99" s="52"/>
    </row>
    <row r="100" spans="2:21" ht="15" x14ac:dyDescent="0.25">
      <c r="B100" s="51"/>
      <c r="C100" s="53"/>
      <c r="D100" s="53"/>
      <c r="E100" s="53"/>
      <c r="F100" s="53"/>
      <c r="G100" s="53"/>
      <c r="H100" s="53"/>
      <c r="I100" s="53"/>
      <c r="J100" s="53"/>
      <c r="K100" s="779" t="str">
        <f>+'Autodiagnóstico '!C183</f>
        <v>DESARROLLO</v>
      </c>
      <c r="L100" s="779"/>
      <c r="M100" s="779"/>
      <c r="N100" s="779"/>
      <c r="O100" s="53"/>
      <c r="P100" s="53"/>
      <c r="Q100" s="53"/>
      <c r="R100" s="53"/>
      <c r="S100" s="53"/>
      <c r="T100" s="53"/>
      <c r="U100" s="52"/>
    </row>
    <row r="101" spans="2:21" ht="14.25" x14ac:dyDescent="0.2">
      <c r="B101" s="51"/>
      <c r="C101" s="53"/>
      <c r="D101" s="53"/>
      <c r="E101" s="53"/>
      <c r="F101" s="53"/>
      <c r="G101" s="53"/>
      <c r="H101" s="53"/>
      <c r="I101" s="53"/>
      <c r="J101" s="53"/>
      <c r="K101" s="53"/>
      <c r="L101" s="53"/>
      <c r="M101" s="53"/>
      <c r="N101" s="53"/>
      <c r="O101" s="53"/>
      <c r="P101" s="53"/>
      <c r="Q101" s="53"/>
      <c r="R101" s="53"/>
      <c r="S101" s="53"/>
      <c r="T101" s="53"/>
      <c r="U101" s="52"/>
    </row>
    <row r="102" spans="2:21" ht="14.25" x14ac:dyDescent="0.2">
      <c r="B102" s="51"/>
      <c r="C102" s="53"/>
      <c r="D102" s="53"/>
      <c r="E102" s="53"/>
      <c r="F102" s="53"/>
      <c r="G102" s="53"/>
      <c r="H102" s="53"/>
      <c r="I102" s="53"/>
      <c r="J102" s="53"/>
      <c r="K102" s="53"/>
      <c r="L102" s="53"/>
      <c r="M102" s="53"/>
      <c r="N102" s="53"/>
      <c r="O102" s="53"/>
      <c r="P102" s="53"/>
      <c r="Q102" s="53"/>
      <c r="R102" s="53"/>
      <c r="S102" s="53"/>
      <c r="T102" s="53"/>
      <c r="U102" s="52"/>
    </row>
    <row r="103" spans="2:21" ht="14.25" x14ac:dyDescent="0.2">
      <c r="B103" s="51"/>
      <c r="C103" s="53"/>
      <c r="D103" s="53"/>
      <c r="E103" s="53"/>
      <c r="F103" s="53"/>
      <c r="G103" s="53"/>
      <c r="H103" s="53"/>
      <c r="I103" s="53"/>
      <c r="J103" s="53"/>
      <c r="K103" s="53"/>
      <c r="L103" s="53"/>
      <c r="M103" s="53"/>
      <c r="N103" s="53"/>
      <c r="O103" s="53"/>
      <c r="P103" s="53"/>
      <c r="Q103" s="53"/>
      <c r="R103" s="53"/>
      <c r="S103" s="53"/>
      <c r="T103" s="53"/>
      <c r="U103" s="52"/>
    </row>
    <row r="104" spans="2:21" ht="14.25" x14ac:dyDescent="0.2">
      <c r="B104" s="51"/>
      <c r="C104" s="53"/>
      <c r="D104" s="53"/>
      <c r="E104" s="53"/>
      <c r="F104" s="53"/>
      <c r="G104" s="53"/>
      <c r="H104" s="53"/>
      <c r="I104" s="53"/>
      <c r="J104" s="53" t="s">
        <v>231</v>
      </c>
      <c r="K104" s="50" t="s">
        <v>224</v>
      </c>
      <c r="L104" s="53" t="s">
        <v>213</v>
      </c>
      <c r="M104" s="53"/>
      <c r="N104" s="53"/>
      <c r="O104" s="53"/>
      <c r="P104" s="53"/>
      <c r="Q104" s="53"/>
      <c r="R104" s="53"/>
      <c r="S104" s="53"/>
      <c r="T104" s="53"/>
      <c r="U104" s="52"/>
    </row>
    <row r="105" spans="2:21" ht="14.25" x14ac:dyDescent="0.2">
      <c r="B105" s="51"/>
      <c r="C105" s="53"/>
      <c r="D105" s="53"/>
      <c r="E105" s="53"/>
      <c r="F105" s="53"/>
      <c r="G105" s="53"/>
      <c r="H105" s="53"/>
      <c r="I105" s="53"/>
      <c r="J105" s="53" t="str">
        <f>+'Autodiagnóstico '!E183</f>
        <v>Conocimiento institucional</v>
      </c>
      <c r="K105" s="50">
        <v>100</v>
      </c>
      <c r="L105" s="67">
        <f>+'Autodiagnóstico '!F183</f>
        <v>95</v>
      </c>
      <c r="M105" s="53"/>
      <c r="N105" s="53"/>
      <c r="O105" s="53"/>
      <c r="P105" s="53"/>
      <c r="Q105" s="53"/>
      <c r="R105" s="53"/>
      <c r="S105" s="53"/>
      <c r="T105" s="53"/>
      <c r="U105" s="52"/>
    </row>
    <row r="106" spans="2:21" ht="14.25" x14ac:dyDescent="0.2">
      <c r="B106" s="51"/>
      <c r="C106" s="53"/>
      <c r="D106" s="53"/>
      <c r="E106" s="53"/>
      <c r="F106" s="53"/>
      <c r="G106" s="53"/>
      <c r="H106" s="53"/>
      <c r="I106" s="53"/>
      <c r="J106" s="53" t="str">
        <f>+'Autodiagnóstico '!E188</f>
        <v>Gestión de la información</v>
      </c>
      <c r="K106" s="50">
        <v>100</v>
      </c>
      <c r="L106" s="67">
        <f>+'Autodiagnóstico '!F188</f>
        <v>93.75</v>
      </c>
      <c r="M106" s="53"/>
      <c r="N106" s="53"/>
      <c r="O106" s="53"/>
      <c r="P106" s="53"/>
      <c r="Q106" s="53"/>
      <c r="R106" s="53"/>
      <c r="S106" s="53"/>
      <c r="T106" s="53"/>
      <c r="U106" s="52"/>
    </row>
    <row r="107" spans="2:21" ht="14.25" x14ac:dyDescent="0.2">
      <c r="B107" s="51"/>
      <c r="C107" s="53"/>
      <c r="D107" s="53"/>
      <c r="E107" s="53"/>
      <c r="F107" s="53"/>
      <c r="G107" s="53"/>
      <c r="H107" s="53"/>
      <c r="I107" s="53"/>
      <c r="J107" s="53" t="str">
        <f>+'Autodiagnóstico '!E208</f>
        <v>Gestión del desempeño</v>
      </c>
      <c r="K107" s="50">
        <v>100</v>
      </c>
      <c r="L107" s="67">
        <f>+'Autodiagnóstico '!F208</f>
        <v>98.571428571428569</v>
      </c>
      <c r="M107" s="53"/>
      <c r="N107" s="53"/>
      <c r="O107" s="53"/>
      <c r="P107" s="53"/>
      <c r="Q107" s="53"/>
      <c r="R107" s="53"/>
      <c r="S107" s="53"/>
      <c r="T107" s="53"/>
      <c r="U107" s="52"/>
    </row>
    <row r="108" spans="2:21" ht="14.25" x14ac:dyDescent="0.2">
      <c r="B108" s="51"/>
      <c r="C108" s="53"/>
      <c r="D108" s="53"/>
      <c r="E108" s="53"/>
      <c r="F108" s="53"/>
      <c r="G108" s="53"/>
      <c r="H108" s="53"/>
      <c r="I108" s="53"/>
      <c r="J108" s="53" t="str">
        <f>+'Autodiagnóstico '!E243</f>
        <v>Capacitación</v>
      </c>
      <c r="K108" s="50">
        <v>100</v>
      </c>
      <c r="L108" s="67">
        <f>+'Autodiagnóstico '!F243</f>
        <v>99</v>
      </c>
      <c r="M108" s="53"/>
      <c r="N108" s="53"/>
      <c r="O108" s="53"/>
      <c r="P108" s="53"/>
      <c r="Q108" s="53"/>
      <c r="R108" s="53"/>
      <c r="S108" s="53"/>
      <c r="T108" s="53"/>
      <c r="U108" s="52"/>
    </row>
    <row r="109" spans="2:21" ht="14.25" x14ac:dyDescent="0.2">
      <c r="B109" s="51"/>
      <c r="C109" s="53"/>
      <c r="D109" s="53"/>
      <c r="E109" s="53"/>
      <c r="F109" s="53"/>
      <c r="G109" s="53"/>
      <c r="H109" s="53"/>
      <c r="I109" s="53"/>
      <c r="J109" s="53" t="str">
        <f>+'Autodiagnóstico '!E395</f>
        <v xml:space="preserve">Bienestar </v>
      </c>
      <c r="K109" s="50">
        <v>100</v>
      </c>
      <c r="L109" s="67">
        <f>+'Autodiagnóstico '!F395</f>
        <v>99.130434782608702</v>
      </c>
      <c r="M109" s="53"/>
      <c r="N109" s="53"/>
      <c r="O109" s="53"/>
      <c r="P109" s="53"/>
      <c r="Q109" s="53"/>
      <c r="R109" s="53"/>
      <c r="S109" s="53"/>
      <c r="T109" s="53"/>
      <c r="U109" s="52"/>
    </row>
    <row r="110" spans="2:21" ht="14.25" x14ac:dyDescent="0.2">
      <c r="B110" s="51"/>
      <c r="C110" s="53"/>
      <c r="D110" s="53"/>
      <c r="E110" s="53"/>
      <c r="F110" s="53"/>
      <c r="G110" s="53"/>
      <c r="H110" s="53"/>
      <c r="I110" s="53"/>
      <c r="J110" s="53" t="str">
        <f>+'Autodiagnóstico '!E511</f>
        <v>Administración del talento humano</v>
      </c>
      <c r="K110" s="50">
        <v>100</v>
      </c>
      <c r="L110" s="67">
        <f>+'Autodiagnóstico '!F511</f>
        <v>97.625</v>
      </c>
      <c r="M110" s="53"/>
      <c r="N110" s="53"/>
      <c r="O110" s="53"/>
      <c r="P110" s="53"/>
      <c r="Q110" s="53"/>
      <c r="R110" s="53"/>
      <c r="S110" s="53"/>
      <c r="T110" s="53"/>
      <c r="U110" s="52"/>
    </row>
    <row r="111" spans="2:21" ht="14.25" x14ac:dyDescent="0.2">
      <c r="B111" s="51"/>
      <c r="C111" s="53"/>
      <c r="D111" s="53"/>
      <c r="E111" s="53"/>
      <c r="F111" s="53"/>
      <c r="G111" s="53"/>
      <c r="H111" s="53"/>
      <c r="I111" s="53"/>
      <c r="J111" s="53" t="str">
        <f>+'Autodiagnóstico '!E551</f>
        <v>Clima organizacional y cambio cultural</v>
      </c>
      <c r="K111" s="50">
        <v>100</v>
      </c>
      <c r="L111" s="67">
        <f>+'Autodiagnóstico '!F551</f>
        <v>97.222222222222229</v>
      </c>
      <c r="M111" s="53"/>
      <c r="N111" s="53"/>
      <c r="O111" s="53"/>
      <c r="P111" s="53"/>
      <c r="Q111" s="53"/>
      <c r="R111" s="53"/>
      <c r="S111" s="53"/>
      <c r="T111" s="53"/>
      <c r="U111" s="52"/>
    </row>
    <row r="112" spans="2:21" ht="14.25" x14ac:dyDescent="0.2">
      <c r="B112" s="51"/>
      <c r="C112" s="53"/>
      <c r="D112" s="53"/>
      <c r="E112" s="53"/>
      <c r="F112" s="53"/>
      <c r="G112" s="53"/>
      <c r="H112" s="53"/>
      <c r="I112" s="53"/>
      <c r="J112" s="53" t="str">
        <f>+'Autodiagnóstico '!E596</f>
        <v>Valores</v>
      </c>
      <c r="K112" s="50">
        <v>100</v>
      </c>
      <c r="L112" s="67">
        <f>+'Autodiagnóstico '!F596</f>
        <v>100</v>
      </c>
      <c r="M112" s="53"/>
      <c r="N112" s="53"/>
      <c r="O112" s="53"/>
      <c r="P112" s="53"/>
      <c r="Q112" s="53"/>
      <c r="R112" s="53"/>
      <c r="S112" s="53"/>
      <c r="T112" s="53"/>
      <c r="U112" s="52"/>
    </row>
    <row r="113" spans="2:21" ht="14.25" x14ac:dyDescent="0.2">
      <c r="B113" s="51"/>
      <c r="C113" s="53"/>
      <c r="D113" s="53"/>
      <c r="E113" s="53"/>
      <c r="F113" s="53"/>
      <c r="G113" s="53"/>
      <c r="H113" s="53"/>
      <c r="I113" s="53"/>
      <c r="J113" s="53" t="str">
        <f>+'Autodiagnóstico '!E601</f>
        <v>Contratistas</v>
      </c>
      <c r="K113" s="50">
        <v>100</v>
      </c>
      <c r="L113" s="67">
        <f>+'Autodiagnóstico '!F601</f>
        <v>100</v>
      </c>
      <c r="M113" s="53"/>
      <c r="N113" s="53"/>
      <c r="O113" s="53"/>
      <c r="P113" s="53"/>
      <c r="Q113" s="53"/>
      <c r="R113" s="53"/>
      <c r="S113" s="53"/>
      <c r="T113" s="53"/>
      <c r="U113" s="52"/>
    </row>
    <row r="114" spans="2:21" ht="14.25" x14ac:dyDescent="0.2">
      <c r="B114" s="51"/>
      <c r="C114" s="53"/>
      <c r="D114" s="53"/>
      <c r="E114" s="53"/>
      <c r="F114" s="53"/>
      <c r="G114" s="53"/>
      <c r="H114" s="53"/>
      <c r="I114" s="53"/>
      <c r="J114" s="53" t="str">
        <f>+'Autodiagnóstico '!E606</f>
        <v>Negociación colectiva</v>
      </c>
      <c r="K114" s="50">
        <v>100</v>
      </c>
      <c r="L114" s="67">
        <f>+'Autodiagnóstico '!F606</f>
        <v>98</v>
      </c>
      <c r="M114" s="53"/>
      <c r="N114" s="53"/>
      <c r="O114" s="53"/>
      <c r="P114" s="53"/>
      <c r="Q114" s="53"/>
      <c r="R114" s="53"/>
      <c r="S114" s="53"/>
      <c r="T114" s="53"/>
      <c r="U114" s="52"/>
    </row>
    <row r="115" spans="2:21" ht="14.25" x14ac:dyDescent="0.2">
      <c r="B115" s="51"/>
      <c r="C115" s="53"/>
      <c r="D115" s="53"/>
      <c r="E115" s="53"/>
      <c r="F115" s="53"/>
      <c r="G115" s="53"/>
      <c r="H115" s="53"/>
      <c r="I115" s="53"/>
      <c r="J115" s="53" t="str">
        <f>+'Autodiagnóstico '!E611</f>
        <v>Gerencia Pública</v>
      </c>
      <c r="K115" s="50">
        <v>100</v>
      </c>
      <c r="L115" s="67">
        <f>+'Autodiagnóstico '!F611</f>
        <v>98.333333333333329</v>
      </c>
      <c r="M115" s="53"/>
      <c r="N115" s="53"/>
      <c r="O115" s="53"/>
      <c r="P115" s="53"/>
      <c r="Q115" s="53"/>
      <c r="R115" s="53"/>
      <c r="S115" s="53"/>
      <c r="T115" s="53"/>
      <c r="U115" s="52"/>
    </row>
    <row r="116" spans="2:21" ht="14.25" x14ac:dyDescent="0.2">
      <c r="B116" s="51"/>
      <c r="C116" s="53"/>
      <c r="D116" s="53"/>
      <c r="E116" s="53"/>
      <c r="F116" s="53"/>
      <c r="G116" s="53"/>
      <c r="H116" s="53"/>
      <c r="I116" s="53"/>
      <c r="J116" s="53"/>
      <c r="K116" s="53"/>
      <c r="L116" s="53"/>
      <c r="M116" s="53"/>
      <c r="N116" s="53"/>
      <c r="O116" s="53"/>
      <c r="P116" s="53"/>
      <c r="Q116" s="53"/>
      <c r="R116" s="53"/>
      <c r="S116" s="53"/>
      <c r="T116" s="53"/>
      <c r="U116" s="52"/>
    </row>
    <row r="117" spans="2:21" ht="14.25" x14ac:dyDescent="0.2">
      <c r="B117" s="51"/>
      <c r="C117" s="53"/>
      <c r="D117" s="53"/>
      <c r="E117" s="53"/>
      <c r="F117" s="53"/>
      <c r="G117" s="53"/>
      <c r="H117" s="53"/>
      <c r="I117" s="53"/>
      <c r="J117" s="53"/>
      <c r="K117" s="53"/>
      <c r="L117" s="53"/>
      <c r="M117" s="53"/>
      <c r="N117" s="53"/>
      <c r="O117" s="53"/>
      <c r="P117" s="53"/>
      <c r="Q117" s="53"/>
      <c r="R117" s="53"/>
      <c r="S117" s="53"/>
      <c r="T117" s="53"/>
      <c r="U117" s="52"/>
    </row>
    <row r="118" spans="2:21" ht="14.25" x14ac:dyDescent="0.2">
      <c r="B118" s="51"/>
      <c r="C118" s="53"/>
      <c r="D118" s="53"/>
      <c r="E118" s="53"/>
      <c r="F118" s="53"/>
      <c r="G118" s="53"/>
      <c r="H118" s="53"/>
      <c r="I118" s="53"/>
      <c r="J118" s="53"/>
      <c r="K118" s="53"/>
      <c r="L118" s="53"/>
      <c r="M118" s="53"/>
      <c r="N118" s="53"/>
      <c r="O118" s="53"/>
      <c r="P118" s="53"/>
      <c r="Q118" s="53"/>
      <c r="R118" s="53"/>
      <c r="S118" s="53"/>
      <c r="T118" s="53"/>
      <c r="U118" s="52"/>
    </row>
    <row r="119" spans="2:21" ht="14.25" x14ac:dyDescent="0.2">
      <c r="B119" s="51"/>
      <c r="C119" s="53"/>
      <c r="D119" s="53"/>
      <c r="E119" s="53"/>
      <c r="F119" s="53"/>
      <c r="G119" s="53"/>
      <c r="H119" s="53"/>
      <c r="I119" s="53"/>
      <c r="J119" s="53"/>
      <c r="K119" s="53"/>
      <c r="L119" s="53"/>
      <c r="M119" s="53"/>
      <c r="N119" s="53"/>
      <c r="O119" s="53"/>
      <c r="P119" s="53"/>
      <c r="Q119" s="53"/>
      <c r="R119" s="53"/>
      <c r="S119" s="53"/>
      <c r="T119" s="53"/>
      <c r="U119" s="52"/>
    </row>
    <row r="120" spans="2:21" ht="14.25" x14ac:dyDescent="0.2">
      <c r="B120" s="51"/>
      <c r="C120" s="53"/>
      <c r="D120" s="53"/>
      <c r="E120" s="53"/>
      <c r="F120" s="53"/>
      <c r="G120" s="53"/>
      <c r="H120" s="53"/>
      <c r="I120" s="53"/>
      <c r="J120" s="53"/>
      <c r="K120" s="53"/>
      <c r="L120" s="53"/>
      <c r="M120" s="53"/>
      <c r="N120" s="53"/>
      <c r="O120" s="53"/>
      <c r="P120" s="53"/>
      <c r="Q120" s="53"/>
      <c r="R120" s="53"/>
      <c r="S120" s="53"/>
      <c r="T120" s="53"/>
      <c r="U120" s="52"/>
    </row>
    <row r="121" spans="2:21" ht="14.25" x14ac:dyDescent="0.2">
      <c r="B121" s="51"/>
      <c r="C121" s="53"/>
      <c r="D121" s="53"/>
      <c r="E121" s="53"/>
      <c r="F121" s="53"/>
      <c r="G121" s="53"/>
      <c r="H121" s="53"/>
      <c r="I121" s="53"/>
      <c r="J121" s="53"/>
      <c r="K121" s="53"/>
      <c r="L121" s="53"/>
      <c r="M121" s="53"/>
      <c r="N121" s="53"/>
      <c r="O121" s="53"/>
      <c r="P121" s="53"/>
      <c r="Q121" s="53"/>
      <c r="R121" s="53"/>
      <c r="S121" s="53"/>
      <c r="T121" s="53"/>
      <c r="U121" s="52"/>
    </row>
    <row r="122" spans="2:21" ht="14.25" x14ac:dyDescent="0.2">
      <c r="B122" s="51"/>
      <c r="C122" s="53"/>
      <c r="D122" s="53"/>
      <c r="E122" s="53"/>
      <c r="F122" s="53"/>
      <c r="G122" s="53"/>
      <c r="H122" s="53"/>
      <c r="I122" s="53"/>
      <c r="J122" s="53"/>
      <c r="K122" s="53"/>
      <c r="L122" s="53"/>
      <c r="M122" s="53"/>
      <c r="N122" s="53"/>
      <c r="O122" s="53"/>
      <c r="P122" s="53"/>
      <c r="Q122" s="53"/>
      <c r="R122" s="53"/>
      <c r="S122" s="53"/>
      <c r="T122" s="53"/>
      <c r="U122" s="52"/>
    </row>
    <row r="123" spans="2:21" ht="14.25" x14ac:dyDescent="0.2">
      <c r="B123" s="51"/>
      <c r="C123" s="53"/>
      <c r="D123" s="53"/>
      <c r="E123" s="53"/>
      <c r="F123" s="53"/>
      <c r="G123" s="53"/>
      <c r="H123" s="53"/>
      <c r="I123" s="53"/>
      <c r="J123" s="53"/>
      <c r="K123" s="53"/>
      <c r="L123" s="53"/>
      <c r="M123" s="53"/>
      <c r="N123" s="53"/>
      <c r="O123" s="53"/>
      <c r="P123" s="53"/>
      <c r="Q123" s="53"/>
      <c r="R123" s="53"/>
      <c r="S123" s="53"/>
      <c r="T123" s="53"/>
      <c r="U123" s="52"/>
    </row>
    <row r="124" spans="2:21" ht="14.25" x14ac:dyDescent="0.2">
      <c r="B124" s="51"/>
      <c r="C124" s="53"/>
      <c r="D124" s="53"/>
      <c r="E124" s="53"/>
      <c r="F124" s="53"/>
      <c r="G124" s="53"/>
      <c r="H124" s="53"/>
      <c r="I124" s="53"/>
      <c r="J124" s="53"/>
      <c r="K124" s="53"/>
      <c r="L124" s="53"/>
      <c r="M124" s="53"/>
      <c r="N124" s="53"/>
      <c r="O124" s="53"/>
      <c r="P124" s="53"/>
      <c r="Q124" s="53"/>
      <c r="R124" s="53"/>
      <c r="S124" s="53"/>
      <c r="T124" s="53"/>
      <c r="U124" s="52"/>
    </row>
    <row r="125" spans="2:21" ht="14.25" x14ac:dyDescent="0.2">
      <c r="B125" s="51"/>
      <c r="C125" s="53"/>
      <c r="D125" s="53"/>
      <c r="E125" s="53"/>
      <c r="F125" s="53"/>
      <c r="G125" s="53"/>
      <c r="H125" s="53"/>
      <c r="I125" s="53"/>
      <c r="J125" s="53"/>
      <c r="K125" s="780" t="s">
        <v>718</v>
      </c>
      <c r="L125" s="780"/>
      <c r="M125" s="780"/>
      <c r="N125" s="780"/>
      <c r="O125" s="53"/>
      <c r="P125" s="53"/>
      <c r="Q125" s="53"/>
      <c r="R125" s="53"/>
      <c r="S125" s="53"/>
      <c r="T125" s="53"/>
      <c r="U125" s="52"/>
    </row>
    <row r="126" spans="2:21" ht="15" x14ac:dyDescent="0.25">
      <c r="B126" s="51"/>
      <c r="C126" s="53"/>
      <c r="D126" s="53"/>
      <c r="E126" s="53"/>
      <c r="F126" s="53"/>
      <c r="G126" s="53"/>
      <c r="H126" s="53"/>
      <c r="I126" s="53"/>
      <c r="J126" s="53"/>
      <c r="K126" s="779" t="str">
        <f>+'Autodiagnóstico '!C641</f>
        <v>RETIRO</v>
      </c>
      <c r="L126" s="779"/>
      <c r="M126" s="779"/>
      <c r="N126" s="779"/>
      <c r="O126" s="53"/>
      <c r="P126" s="53"/>
      <c r="Q126" s="53"/>
      <c r="R126" s="53"/>
      <c r="S126" s="53"/>
      <c r="T126" s="53"/>
      <c r="U126" s="52"/>
    </row>
    <row r="127" spans="2:21" ht="14.25" x14ac:dyDescent="0.2">
      <c r="B127" s="51"/>
      <c r="C127" s="53"/>
      <c r="D127" s="53"/>
      <c r="E127" s="53"/>
      <c r="F127" s="53"/>
      <c r="G127" s="53"/>
      <c r="H127" s="53"/>
      <c r="I127" s="53"/>
      <c r="J127" s="53"/>
      <c r="K127" s="53"/>
      <c r="L127" s="53"/>
      <c r="M127" s="53"/>
      <c r="N127" s="53"/>
      <c r="O127" s="53"/>
      <c r="P127" s="53"/>
      <c r="Q127" s="53"/>
      <c r="R127" s="53"/>
      <c r="S127" s="53"/>
      <c r="T127" s="53"/>
      <c r="U127" s="52"/>
    </row>
    <row r="128" spans="2:21" ht="14.25" x14ac:dyDescent="0.2">
      <c r="B128" s="51"/>
      <c r="C128" s="53"/>
      <c r="D128" s="53"/>
      <c r="E128" s="53"/>
      <c r="F128" s="53"/>
      <c r="G128" s="53"/>
      <c r="H128" s="53"/>
      <c r="I128" s="53"/>
      <c r="J128" s="53" t="s">
        <v>231</v>
      </c>
      <c r="K128" s="50" t="s">
        <v>224</v>
      </c>
      <c r="L128" s="53" t="s">
        <v>213</v>
      </c>
      <c r="M128" s="53"/>
      <c r="N128" s="53"/>
      <c r="O128" s="53"/>
      <c r="P128" s="53"/>
      <c r="Q128" s="53"/>
      <c r="R128" s="53"/>
      <c r="S128" s="53"/>
      <c r="T128" s="53"/>
      <c r="U128" s="52"/>
    </row>
    <row r="129" spans="2:21" ht="14.25" x14ac:dyDescent="0.2">
      <c r="B129" s="51"/>
      <c r="C129" s="53"/>
      <c r="D129" s="53"/>
      <c r="E129" s="53"/>
      <c r="F129" s="53"/>
      <c r="G129" s="53"/>
      <c r="H129" s="53"/>
      <c r="I129" s="53"/>
      <c r="J129" s="53" t="str">
        <f>+'Autodiagnóstico '!E641</f>
        <v>Gestión de la información</v>
      </c>
      <c r="K129" s="50">
        <v>100</v>
      </c>
      <c r="L129" s="67">
        <f>+'Autodiagnóstico '!F641</f>
        <v>95</v>
      </c>
      <c r="M129" s="53"/>
      <c r="N129" s="53"/>
      <c r="O129" s="53"/>
      <c r="P129" s="53"/>
      <c r="Q129" s="53"/>
      <c r="R129" s="53"/>
      <c r="S129" s="53"/>
      <c r="T129" s="53"/>
      <c r="U129" s="52"/>
    </row>
    <row r="130" spans="2:21" ht="14.25" x14ac:dyDescent="0.2">
      <c r="B130" s="51"/>
      <c r="C130" s="53"/>
      <c r="D130" s="53"/>
      <c r="E130" s="53"/>
      <c r="F130" s="53"/>
      <c r="G130" s="53"/>
      <c r="H130" s="53"/>
      <c r="I130" s="53"/>
      <c r="J130" s="53" t="str">
        <f>+'Autodiagnóstico '!E646</f>
        <v>Administración del talento humano</v>
      </c>
      <c r="K130" s="50">
        <v>100</v>
      </c>
      <c r="L130" s="67">
        <f>+'Autodiagnóstico '!F646</f>
        <v>90</v>
      </c>
      <c r="M130" s="53"/>
      <c r="N130" s="53"/>
      <c r="O130" s="53"/>
      <c r="P130" s="53"/>
      <c r="Q130" s="53"/>
      <c r="R130" s="53"/>
      <c r="S130" s="53"/>
      <c r="T130" s="53"/>
      <c r="U130" s="52"/>
    </row>
    <row r="131" spans="2:21" ht="14.25" x14ac:dyDescent="0.2">
      <c r="B131" s="51"/>
      <c r="C131" s="53"/>
      <c r="D131" s="53"/>
      <c r="E131" s="53"/>
      <c r="F131" s="53"/>
      <c r="G131" s="53"/>
      <c r="H131" s="53"/>
      <c r="I131" s="53"/>
      <c r="J131" s="53" t="str">
        <f>+'Autodiagnóstico '!E656</f>
        <v>Desvinculación asistida</v>
      </c>
      <c r="K131" s="50">
        <v>100</v>
      </c>
      <c r="L131" s="50">
        <f>+'Autodiagnóstico '!F656</f>
        <v>90</v>
      </c>
      <c r="M131" s="53"/>
      <c r="N131" s="53"/>
      <c r="O131" s="53"/>
      <c r="P131" s="53"/>
      <c r="Q131" s="53"/>
      <c r="R131" s="53"/>
      <c r="S131" s="53"/>
      <c r="T131" s="53"/>
      <c r="U131" s="52"/>
    </row>
    <row r="132" spans="2:21" ht="14.25" x14ac:dyDescent="0.2">
      <c r="B132" s="51"/>
      <c r="C132" s="53"/>
      <c r="D132" s="53"/>
      <c r="E132" s="53"/>
      <c r="F132" s="53"/>
      <c r="G132" s="53"/>
      <c r="H132" s="53"/>
      <c r="I132" s="53"/>
      <c r="J132" s="53" t="str">
        <f>+'Autodiagnóstico '!E666</f>
        <v>Gestión del conocimiento</v>
      </c>
      <c r="K132" s="50">
        <v>100</v>
      </c>
      <c r="L132" s="53">
        <f>+'Autodiagnóstico '!F666</f>
        <v>100</v>
      </c>
      <c r="M132" s="53"/>
      <c r="N132" s="53"/>
      <c r="O132" s="53"/>
      <c r="P132" s="53"/>
      <c r="Q132" s="53"/>
      <c r="R132" s="53"/>
      <c r="S132" s="53"/>
      <c r="T132" s="53"/>
      <c r="U132" s="52"/>
    </row>
    <row r="133" spans="2:21" ht="14.25" x14ac:dyDescent="0.2">
      <c r="B133" s="51"/>
      <c r="C133" s="53"/>
      <c r="D133" s="53"/>
      <c r="E133" s="53"/>
      <c r="F133" s="53"/>
      <c r="G133" s="53"/>
      <c r="H133" s="53"/>
      <c r="I133" s="53"/>
      <c r="J133" s="53"/>
      <c r="K133" s="53"/>
      <c r="L133" s="53"/>
      <c r="M133" s="53"/>
      <c r="N133" s="53"/>
      <c r="O133" s="53"/>
      <c r="P133" s="53"/>
      <c r="Q133" s="53"/>
      <c r="R133" s="53"/>
      <c r="S133" s="53"/>
      <c r="T133" s="53"/>
      <c r="U133" s="52"/>
    </row>
    <row r="134" spans="2:21" ht="14.25" x14ac:dyDescent="0.2">
      <c r="B134" s="51"/>
      <c r="C134" s="53"/>
      <c r="D134" s="53"/>
      <c r="E134" s="53"/>
      <c r="F134" s="53"/>
      <c r="G134" s="53"/>
      <c r="H134" s="53"/>
      <c r="I134" s="53"/>
      <c r="J134" s="53"/>
      <c r="K134" s="53"/>
      <c r="L134" s="53"/>
      <c r="M134" s="53"/>
      <c r="N134" s="53"/>
      <c r="O134" s="53"/>
      <c r="P134" s="53"/>
      <c r="Q134" s="53"/>
      <c r="R134" s="53"/>
      <c r="S134" s="53"/>
      <c r="T134" s="53"/>
      <c r="U134" s="52"/>
    </row>
    <row r="135" spans="2:21" ht="14.25" x14ac:dyDescent="0.2">
      <c r="B135" s="51"/>
      <c r="C135" s="53"/>
      <c r="D135" s="53"/>
      <c r="E135" s="53"/>
      <c r="F135" s="53"/>
      <c r="G135" s="53"/>
      <c r="H135" s="53"/>
      <c r="I135" s="53"/>
      <c r="J135" s="53"/>
      <c r="K135" s="53"/>
      <c r="L135" s="53"/>
      <c r="M135" s="53"/>
      <c r="N135" s="53"/>
      <c r="O135" s="53"/>
      <c r="P135" s="53"/>
      <c r="Q135" s="53"/>
      <c r="R135" s="53"/>
      <c r="S135" s="53"/>
      <c r="T135" s="53"/>
      <c r="U135" s="52"/>
    </row>
    <row r="136" spans="2:21" ht="14.25" x14ac:dyDescent="0.2">
      <c r="B136" s="51"/>
      <c r="C136" s="53"/>
      <c r="D136" s="53"/>
      <c r="E136" s="53"/>
      <c r="F136" s="53"/>
      <c r="G136" s="53"/>
      <c r="H136" s="53"/>
      <c r="I136" s="53"/>
      <c r="J136" s="53"/>
      <c r="K136" s="53"/>
      <c r="L136" s="53"/>
      <c r="M136" s="53"/>
      <c r="N136" s="53"/>
      <c r="O136" s="53"/>
      <c r="P136" s="53"/>
      <c r="Q136" s="53"/>
      <c r="R136" s="53"/>
      <c r="S136" s="53"/>
      <c r="T136" s="53"/>
      <c r="U136" s="52"/>
    </row>
    <row r="137" spans="2:21" ht="14.25" x14ac:dyDescent="0.2">
      <c r="B137" s="51"/>
      <c r="C137" s="53"/>
      <c r="D137" s="53"/>
      <c r="E137" s="53"/>
      <c r="F137" s="53"/>
      <c r="G137" s="53"/>
      <c r="H137" s="53"/>
      <c r="I137" s="53"/>
      <c r="J137" s="53"/>
      <c r="K137" s="53"/>
      <c r="L137" s="53"/>
      <c r="M137" s="53"/>
      <c r="N137" s="53"/>
      <c r="O137" s="53"/>
      <c r="P137" s="53"/>
      <c r="Q137" s="53"/>
      <c r="R137" s="53"/>
      <c r="S137" s="53"/>
      <c r="T137" s="53"/>
      <c r="U137" s="52"/>
    </row>
    <row r="138" spans="2:21" ht="14.25" x14ac:dyDescent="0.2">
      <c r="B138" s="51"/>
      <c r="C138" s="53"/>
      <c r="D138" s="53"/>
      <c r="E138" s="53"/>
      <c r="F138" s="53"/>
      <c r="G138" s="53"/>
      <c r="H138" s="53"/>
      <c r="I138" s="53"/>
      <c r="J138" s="53"/>
      <c r="K138" s="53"/>
      <c r="L138" s="53"/>
      <c r="M138" s="53"/>
      <c r="N138" s="53"/>
      <c r="O138" s="53"/>
      <c r="P138" s="53"/>
      <c r="Q138" s="53"/>
      <c r="R138" s="53"/>
      <c r="S138" s="53"/>
      <c r="T138" s="53"/>
      <c r="U138" s="52"/>
    </row>
    <row r="139" spans="2:21" ht="14.25" x14ac:dyDescent="0.2">
      <c r="B139" s="51"/>
      <c r="C139" s="53"/>
      <c r="D139" s="53"/>
      <c r="E139" s="53"/>
      <c r="F139" s="53"/>
      <c r="G139" s="53"/>
      <c r="H139" s="53"/>
      <c r="I139" s="53"/>
      <c r="J139" s="53"/>
      <c r="K139" s="53"/>
      <c r="L139" s="53"/>
      <c r="M139" s="53"/>
      <c r="N139" s="53"/>
      <c r="O139" s="53"/>
      <c r="P139" s="53"/>
      <c r="Q139" s="53"/>
      <c r="R139" s="53"/>
      <c r="S139" s="53"/>
      <c r="T139" s="53"/>
      <c r="U139" s="52"/>
    </row>
    <row r="140" spans="2:21" ht="14.25" x14ac:dyDescent="0.2">
      <c r="B140" s="51"/>
      <c r="C140" s="53"/>
      <c r="D140" s="53"/>
      <c r="E140" s="53"/>
      <c r="F140" s="53"/>
      <c r="G140" s="53"/>
      <c r="H140" s="53"/>
      <c r="I140" s="53"/>
      <c r="J140" s="53"/>
      <c r="K140" s="53"/>
      <c r="L140" s="53"/>
      <c r="M140" s="53"/>
      <c r="N140" s="53"/>
      <c r="O140" s="53"/>
      <c r="P140" s="53"/>
      <c r="Q140" s="53"/>
      <c r="R140" s="53"/>
      <c r="S140" s="53"/>
      <c r="T140" s="53"/>
      <c r="U140" s="52"/>
    </row>
    <row r="141" spans="2:21" ht="14.25" x14ac:dyDescent="0.2">
      <c r="B141" s="51"/>
      <c r="C141" s="53"/>
      <c r="D141" s="53"/>
      <c r="E141" s="53"/>
      <c r="F141" s="53"/>
      <c r="G141" s="53"/>
      <c r="H141" s="53"/>
      <c r="I141" s="53"/>
      <c r="J141" s="53"/>
      <c r="K141" s="53"/>
      <c r="L141" s="53"/>
      <c r="M141" s="53"/>
      <c r="N141" s="53"/>
      <c r="O141" s="53"/>
      <c r="P141" s="53"/>
      <c r="Q141" s="53"/>
      <c r="R141" s="53"/>
      <c r="S141" s="53"/>
      <c r="T141" s="53"/>
      <c r="U141" s="52"/>
    </row>
    <row r="142" spans="2:21" ht="14.25" x14ac:dyDescent="0.2">
      <c r="B142" s="51"/>
      <c r="C142" s="53"/>
      <c r="D142" s="53"/>
      <c r="E142" s="53"/>
      <c r="F142" s="53"/>
      <c r="G142" s="53"/>
      <c r="H142" s="53"/>
      <c r="I142" s="53"/>
      <c r="J142" s="53"/>
      <c r="K142" s="53"/>
      <c r="L142" s="53"/>
      <c r="M142" s="53"/>
      <c r="N142" s="53"/>
      <c r="O142" s="53"/>
      <c r="P142" s="53"/>
      <c r="Q142" s="53"/>
      <c r="R142" s="53"/>
      <c r="S142" s="53"/>
      <c r="T142" s="53"/>
      <c r="U142" s="52"/>
    </row>
    <row r="143" spans="2:21" ht="14.25" x14ac:dyDescent="0.2">
      <c r="B143" s="51"/>
      <c r="C143" s="53"/>
      <c r="D143" s="53"/>
      <c r="E143" s="53"/>
      <c r="F143" s="53"/>
      <c r="G143" s="53"/>
      <c r="H143" s="53"/>
      <c r="I143" s="53"/>
      <c r="J143" s="53"/>
      <c r="K143" s="53"/>
      <c r="L143" s="53"/>
      <c r="M143" s="53"/>
      <c r="N143" s="53"/>
      <c r="O143" s="53"/>
      <c r="P143" s="53"/>
      <c r="Q143" s="53"/>
      <c r="R143" s="53"/>
      <c r="S143" s="53"/>
      <c r="T143" s="53"/>
      <c r="U143" s="52"/>
    </row>
    <row r="144" spans="2:21" ht="14.25" x14ac:dyDescent="0.2">
      <c r="B144" s="51"/>
      <c r="C144" s="53"/>
      <c r="D144" s="53"/>
      <c r="E144" s="53"/>
      <c r="F144" s="53"/>
      <c r="G144" s="53"/>
      <c r="H144" s="53"/>
      <c r="I144" s="53"/>
      <c r="J144" s="53"/>
      <c r="K144" s="53"/>
      <c r="L144" s="53"/>
      <c r="M144" s="53"/>
      <c r="N144" s="53"/>
      <c r="O144" s="53"/>
      <c r="P144" s="53"/>
      <c r="Q144" s="53"/>
      <c r="R144" s="53"/>
      <c r="S144" s="53"/>
      <c r="T144" s="53"/>
      <c r="U144" s="52"/>
    </row>
    <row r="145" spans="2:21" ht="14.25" x14ac:dyDescent="0.2">
      <c r="B145" s="51"/>
      <c r="C145" s="53"/>
      <c r="D145" s="53"/>
      <c r="E145" s="53"/>
      <c r="F145" s="53"/>
      <c r="G145" s="53"/>
      <c r="H145" s="53"/>
      <c r="I145" s="53"/>
      <c r="J145" s="53"/>
      <c r="K145" s="53"/>
      <c r="L145" s="53"/>
      <c r="M145" s="53"/>
      <c r="N145" s="53"/>
      <c r="O145" s="53"/>
      <c r="P145" s="53"/>
      <c r="Q145" s="53"/>
      <c r="R145" s="53"/>
      <c r="S145" s="53"/>
      <c r="T145" s="53"/>
      <c r="U145" s="52"/>
    </row>
    <row r="146" spans="2:21" ht="14.25" x14ac:dyDescent="0.2">
      <c r="B146" s="51"/>
      <c r="C146" s="53"/>
      <c r="D146" s="53"/>
      <c r="E146" s="53"/>
      <c r="F146" s="53"/>
      <c r="G146" s="53"/>
      <c r="H146" s="53"/>
      <c r="I146" s="53"/>
      <c r="J146" s="53"/>
      <c r="K146" s="53"/>
      <c r="L146" s="53"/>
      <c r="M146" s="53"/>
      <c r="N146" s="53"/>
      <c r="O146" s="53"/>
      <c r="P146" s="53"/>
      <c r="Q146" s="53"/>
      <c r="R146" s="53"/>
      <c r="S146" s="53"/>
      <c r="T146" s="53"/>
      <c r="U146" s="52"/>
    </row>
    <row r="147" spans="2:21" ht="14.25" x14ac:dyDescent="0.2">
      <c r="B147" s="51"/>
      <c r="C147" s="53"/>
      <c r="D147" s="53"/>
      <c r="E147" s="53"/>
      <c r="F147" s="53"/>
      <c r="G147" s="53"/>
      <c r="H147" s="53"/>
      <c r="I147" s="53"/>
      <c r="J147" s="53"/>
      <c r="K147" s="53"/>
      <c r="L147" s="53"/>
      <c r="M147" s="53"/>
      <c r="N147" s="53"/>
      <c r="O147" s="53"/>
      <c r="P147" s="53"/>
      <c r="Q147" s="53"/>
      <c r="R147" s="53"/>
      <c r="S147" s="53"/>
      <c r="T147" s="53"/>
      <c r="U147" s="52"/>
    </row>
    <row r="148" spans="2:21" ht="18" customHeight="1" x14ac:dyDescent="0.25">
      <c r="B148" s="51"/>
      <c r="C148" s="465" t="s">
        <v>909</v>
      </c>
      <c r="D148" s="54"/>
      <c r="E148" s="55"/>
      <c r="F148" s="55"/>
      <c r="G148" s="55"/>
      <c r="H148" s="55"/>
      <c r="I148" s="54"/>
      <c r="J148" s="54"/>
      <c r="K148" s="54"/>
      <c r="L148" s="55"/>
      <c r="M148" s="55"/>
      <c r="N148" s="55"/>
      <c r="O148" s="55"/>
      <c r="P148" s="55"/>
      <c r="Q148" s="55"/>
      <c r="R148" s="55"/>
      <c r="S148" s="55"/>
      <c r="T148" s="55"/>
      <c r="U148" s="52"/>
    </row>
    <row r="149" spans="2:21" ht="14.25" x14ac:dyDescent="0.2">
      <c r="B149" s="51"/>
      <c r="C149" s="53"/>
      <c r="D149" s="53"/>
      <c r="E149" s="53"/>
      <c r="F149" s="53"/>
      <c r="G149" s="53"/>
      <c r="H149" s="53"/>
      <c r="I149" s="53"/>
      <c r="J149" s="53"/>
      <c r="K149" s="53"/>
      <c r="L149" s="53"/>
      <c r="M149" s="53"/>
      <c r="N149" s="53"/>
      <c r="O149" s="53"/>
      <c r="P149" s="53"/>
      <c r="Q149" s="53"/>
      <c r="R149" s="53"/>
      <c r="S149" s="53"/>
      <c r="T149" s="53"/>
      <c r="U149" s="52"/>
    </row>
    <row r="150" spans="2:21" ht="14.25" x14ac:dyDescent="0.2">
      <c r="B150" s="51"/>
      <c r="C150" s="53"/>
      <c r="D150" s="53"/>
      <c r="E150" s="53"/>
      <c r="F150" s="53"/>
      <c r="G150" s="53"/>
      <c r="H150" s="53"/>
      <c r="I150" s="53"/>
      <c r="J150" s="53"/>
      <c r="K150" s="53"/>
      <c r="L150" s="53"/>
      <c r="M150" s="53"/>
      <c r="N150" s="53"/>
      <c r="O150" s="53"/>
      <c r="P150" s="53"/>
      <c r="Q150" s="53"/>
      <c r="R150" s="53"/>
      <c r="S150" s="53"/>
      <c r="T150" s="53"/>
      <c r="U150" s="52"/>
    </row>
    <row r="151" spans="2:21" ht="14.25" x14ac:dyDescent="0.2">
      <c r="B151" s="51"/>
      <c r="C151" s="53"/>
      <c r="D151" s="53"/>
      <c r="E151" s="53"/>
      <c r="F151" s="53"/>
      <c r="G151" s="53"/>
      <c r="H151" s="53"/>
      <c r="I151" s="53"/>
      <c r="J151" s="53"/>
      <c r="K151" s="780"/>
      <c r="L151" s="780"/>
      <c r="M151" s="780"/>
      <c r="N151" s="780"/>
      <c r="O151" s="53"/>
      <c r="P151" s="53"/>
      <c r="Q151" s="53"/>
      <c r="R151" s="53"/>
      <c r="S151" s="53"/>
      <c r="T151" s="53"/>
      <c r="U151" s="52"/>
    </row>
    <row r="152" spans="2:21" ht="14.25" x14ac:dyDescent="0.2">
      <c r="B152" s="51"/>
      <c r="C152" s="53"/>
      <c r="D152" s="53"/>
      <c r="E152" s="53"/>
      <c r="F152" s="53"/>
      <c r="G152" s="53"/>
      <c r="H152" s="53"/>
      <c r="I152" s="53"/>
      <c r="J152" s="53"/>
      <c r="K152" s="53"/>
      <c r="L152" s="53"/>
      <c r="M152" s="53"/>
      <c r="N152" s="53"/>
      <c r="O152" s="53"/>
      <c r="P152" s="53"/>
      <c r="Q152" s="53"/>
      <c r="R152" s="53"/>
      <c r="S152" s="53"/>
      <c r="T152" s="53"/>
      <c r="U152" s="52"/>
    </row>
    <row r="153" spans="2:21" ht="14.25" x14ac:dyDescent="0.2">
      <c r="B153" s="51"/>
      <c r="C153" s="53"/>
      <c r="D153" s="53"/>
      <c r="E153" s="53"/>
      <c r="F153" s="53"/>
      <c r="G153" s="53"/>
      <c r="H153" s="53"/>
      <c r="I153" s="53"/>
      <c r="J153" s="53"/>
      <c r="K153" s="53"/>
      <c r="L153" s="53"/>
      <c r="M153" s="53"/>
      <c r="N153" s="53"/>
      <c r="O153" s="53"/>
      <c r="P153" s="53"/>
      <c r="Q153" s="53"/>
      <c r="R153" s="53"/>
      <c r="S153" s="53"/>
      <c r="T153" s="53"/>
      <c r="U153" s="52"/>
    </row>
    <row r="154" spans="2:21" ht="14.25" x14ac:dyDescent="0.2">
      <c r="B154" s="51"/>
      <c r="C154" s="53"/>
      <c r="D154" s="53"/>
      <c r="E154" s="53"/>
      <c r="F154" s="53"/>
      <c r="G154" s="53"/>
      <c r="H154" s="53"/>
      <c r="I154" s="53" t="s">
        <v>881</v>
      </c>
      <c r="J154" s="53" t="s">
        <v>882</v>
      </c>
      <c r="K154" s="53" t="s">
        <v>883</v>
      </c>
      <c r="L154" s="53"/>
      <c r="M154" s="53"/>
      <c r="N154" s="53"/>
      <c r="O154" s="53"/>
      <c r="P154" s="53"/>
      <c r="Q154" s="53"/>
      <c r="R154" s="53"/>
      <c r="S154" s="53"/>
      <c r="T154" s="53"/>
      <c r="U154" s="52"/>
    </row>
    <row r="155" spans="2:21" ht="14.25" x14ac:dyDescent="0.2">
      <c r="B155" s="51"/>
      <c r="C155" s="53"/>
      <c r="D155" s="53"/>
      <c r="E155" s="53"/>
      <c r="F155" s="53"/>
      <c r="G155" s="53"/>
      <c r="H155" s="53"/>
      <c r="I155" s="121" t="s">
        <v>885</v>
      </c>
      <c r="J155" s="53">
        <v>100</v>
      </c>
      <c r="K155" s="67">
        <f>+'Resultados Rutas'!E11</f>
        <v>97.469017094017104</v>
      </c>
      <c r="L155" s="53"/>
      <c r="M155" s="53"/>
      <c r="N155" s="53"/>
      <c r="O155" s="53"/>
      <c r="P155" s="53"/>
      <c r="Q155" s="53"/>
      <c r="R155" s="53"/>
      <c r="S155" s="53"/>
      <c r="T155" s="53"/>
      <c r="U155" s="52"/>
    </row>
    <row r="156" spans="2:21" ht="14.25" x14ac:dyDescent="0.2">
      <c r="B156" s="51"/>
      <c r="C156" s="53"/>
      <c r="D156" s="53"/>
      <c r="E156" s="53"/>
      <c r="F156" s="53"/>
      <c r="G156" s="53"/>
      <c r="H156" s="53"/>
      <c r="I156" s="121" t="s">
        <v>886</v>
      </c>
      <c r="J156" s="53">
        <v>100</v>
      </c>
      <c r="K156" s="67">
        <f>+'Resultados Rutas'!E16</f>
        <v>97.608164983164983</v>
      </c>
      <c r="L156" s="53"/>
      <c r="M156" s="53"/>
      <c r="N156" s="53"/>
      <c r="O156" s="53"/>
      <c r="P156" s="53"/>
      <c r="Q156" s="53"/>
      <c r="R156" s="53"/>
      <c r="S156" s="53"/>
      <c r="T156" s="53"/>
      <c r="U156" s="52"/>
    </row>
    <row r="157" spans="2:21" ht="14.25" x14ac:dyDescent="0.2">
      <c r="B157" s="51"/>
      <c r="C157" s="53"/>
      <c r="D157" s="53"/>
      <c r="E157" s="53"/>
      <c r="F157" s="53"/>
      <c r="G157" s="53"/>
      <c r="H157" s="53"/>
      <c r="I157" s="121" t="s">
        <v>884</v>
      </c>
      <c r="J157" s="53">
        <v>100</v>
      </c>
      <c r="K157" s="67">
        <f>+'Resultados Rutas'!E21</f>
        <v>97.753846153846155</v>
      </c>
      <c r="L157" s="53"/>
      <c r="M157" s="53"/>
      <c r="N157" s="53"/>
      <c r="O157" s="53"/>
      <c r="P157" s="53"/>
      <c r="Q157" s="53"/>
      <c r="R157" s="53"/>
      <c r="S157" s="53"/>
      <c r="T157" s="53"/>
      <c r="U157" s="52"/>
    </row>
    <row r="158" spans="2:21" ht="14.25" x14ac:dyDescent="0.2">
      <c r="B158" s="51"/>
      <c r="C158" s="53"/>
      <c r="D158" s="53"/>
      <c r="E158" s="53"/>
      <c r="F158" s="53"/>
      <c r="G158" s="53"/>
      <c r="H158" s="53"/>
      <c r="I158" s="121" t="s">
        <v>887</v>
      </c>
      <c r="J158" s="53">
        <v>100</v>
      </c>
      <c r="K158" s="67">
        <f>+'Resultados Rutas'!E24</f>
        <v>97.375</v>
      </c>
      <c r="L158" s="53"/>
      <c r="M158" s="53"/>
      <c r="N158" s="53"/>
      <c r="O158" s="53"/>
      <c r="P158" s="53"/>
      <c r="Q158" s="53"/>
      <c r="R158" s="53"/>
      <c r="S158" s="53"/>
      <c r="T158" s="53"/>
      <c r="U158" s="52"/>
    </row>
    <row r="159" spans="2:21" ht="14.25" x14ac:dyDescent="0.2">
      <c r="B159" s="51"/>
      <c r="C159" s="53"/>
      <c r="D159" s="53"/>
      <c r="E159" s="53"/>
      <c r="F159" s="53"/>
      <c r="G159" s="53"/>
      <c r="H159" s="53"/>
      <c r="I159" s="121" t="s">
        <v>1150</v>
      </c>
      <c r="J159" s="53">
        <v>100</v>
      </c>
      <c r="K159" s="67">
        <f>+'Resultados Rutas'!E27</f>
        <v>93.685714285714283</v>
      </c>
      <c r="L159" s="53"/>
      <c r="M159" s="53"/>
      <c r="N159" s="53"/>
      <c r="O159" s="53"/>
      <c r="P159" s="53"/>
      <c r="Q159" s="53"/>
      <c r="R159" s="53"/>
      <c r="S159" s="53"/>
      <c r="T159" s="53"/>
      <c r="U159" s="52"/>
    </row>
    <row r="160" spans="2:21" ht="14.25" x14ac:dyDescent="0.2">
      <c r="B160" s="51"/>
      <c r="C160" s="53"/>
      <c r="D160" s="53"/>
      <c r="E160" s="53"/>
      <c r="F160" s="53"/>
      <c r="G160" s="53"/>
      <c r="H160" s="53"/>
      <c r="I160" s="53"/>
      <c r="J160" s="53"/>
      <c r="K160" s="53"/>
      <c r="L160" s="53"/>
      <c r="M160" s="53"/>
      <c r="N160" s="53"/>
      <c r="O160" s="53"/>
      <c r="P160" s="53"/>
      <c r="Q160" s="53"/>
      <c r="R160" s="53"/>
      <c r="S160" s="53"/>
      <c r="T160" s="53"/>
      <c r="U160" s="52"/>
    </row>
    <row r="161" spans="2:21" ht="14.25" x14ac:dyDescent="0.2">
      <c r="B161" s="51"/>
      <c r="C161" s="53"/>
      <c r="D161" s="53"/>
      <c r="E161" s="53"/>
      <c r="F161" s="53"/>
      <c r="G161" s="53"/>
      <c r="H161" s="53"/>
      <c r="I161" s="53"/>
      <c r="J161" s="53"/>
      <c r="K161" s="53"/>
      <c r="L161" s="53"/>
      <c r="M161" s="53"/>
      <c r="N161" s="53"/>
      <c r="O161" s="53"/>
      <c r="P161" s="53"/>
      <c r="Q161" s="53"/>
      <c r="R161" s="53"/>
      <c r="S161" s="53"/>
      <c r="T161" s="53"/>
      <c r="U161" s="52"/>
    </row>
    <row r="162" spans="2:21" ht="14.25" x14ac:dyDescent="0.2">
      <c r="B162" s="51"/>
      <c r="C162" s="53"/>
      <c r="D162" s="53"/>
      <c r="E162" s="53"/>
      <c r="F162" s="53"/>
      <c r="G162" s="53"/>
      <c r="H162" s="53"/>
      <c r="I162" s="53"/>
      <c r="J162" s="53"/>
      <c r="K162" s="53"/>
      <c r="L162" s="53"/>
      <c r="M162" s="53"/>
      <c r="N162" s="53"/>
      <c r="O162" s="53"/>
      <c r="P162" s="53"/>
      <c r="Q162" s="53"/>
      <c r="R162" s="53"/>
      <c r="S162" s="53"/>
      <c r="T162" s="53"/>
      <c r="U162" s="52"/>
    </row>
    <row r="163" spans="2:21" ht="14.25" x14ac:dyDescent="0.2">
      <c r="B163" s="51"/>
      <c r="C163" s="53"/>
      <c r="D163" s="53"/>
      <c r="E163" s="53"/>
      <c r="F163" s="53"/>
      <c r="G163" s="53"/>
      <c r="H163" s="53"/>
      <c r="I163" s="53"/>
      <c r="J163" s="53"/>
      <c r="K163" s="53"/>
      <c r="L163" s="53"/>
      <c r="M163" s="53"/>
      <c r="N163" s="53"/>
      <c r="O163" s="53"/>
      <c r="P163" s="53"/>
      <c r="Q163" s="53"/>
      <c r="R163" s="53"/>
      <c r="S163" s="53"/>
      <c r="T163" s="53"/>
      <c r="U163" s="52"/>
    </row>
    <row r="164" spans="2:21" ht="14.25" x14ac:dyDescent="0.2">
      <c r="B164" s="51"/>
      <c r="C164" s="53"/>
      <c r="D164" s="53"/>
      <c r="E164" s="53"/>
      <c r="F164" s="53"/>
      <c r="G164" s="53"/>
      <c r="H164" s="53"/>
      <c r="I164" s="53"/>
      <c r="J164" s="53"/>
      <c r="K164" s="53"/>
      <c r="L164" s="53"/>
      <c r="M164" s="53"/>
      <c r="N164" s="53"/>
      <c r="O164" s="53"/>
      <c r="P164" s="53"/>
      <c r="Q164" s="53"/>
      <c r="R164" s="53"/>
      <c r="S164" s="53"/>
      <c r="T164" s="53"/>
      <c r="U164" s="52"/>
    </row>
    <row r="165" spans="2:21" ht="14.25" x14ac:dyDescent="0.2">
      <c r="B165" s="51"/>
      <c r="C165" s="53"/>
      <c r="D165" s="53"/>
      <c r="E165" s="53"/>
      <c r="F165" s="53"/>
      <c r="G165" s="53"/>
      <c r="H165" s="53"/>
      <c r="I165" s="53"/>
      <c r="J165" s="53"/>
      <c r="K165" s="53"/>
      <c r="L165" s="53"/>
      <c r="M165" s="53"/>
      <c r="N165" s="53"/>
      <c r="O165" s="53"/>
      <c r="P165" s="53"/>
      <c r="Q165" s="53"/>
      <c r="R165" s="53"/>
      <c r="S165" s="53"/>
      <c r="T165" s="53"/>
      <c r="U165" s="52"/>
    </row>
    <row r="166" spans="2:21" ht="14.25" x14ac:dyDescent="0.2">
      <c r="B166" s="51"/>
      <c r="C166" s="53"/>
      <c r="D166" s="53"/>
      <c r="E166" s="53"/>
      <c r="F166" s="53"/>
      <c r="G166" s="53"/>
      <c r="H166" s="53"/>
      <c r="I166" s="53"/>
      <c r="J166" s="53"/>
      <c r="K166" s="53"/>
      <c r="L166" s="53"/>
      <c r="M166" s="53"/>
      <c r="N166" s="53"/>
      <c r="O166" s="53"/>
      <c r="P166" s="53"/>
      <c r="Q166" s="53"/>
      <c r="R166" s="53"/>
      <c r="S166" s="53"/>
      <c r="T166" s="53"/>
      <c r="U166" s="52"/>
    </row>
    <row r="167" spans="2:21" ht="14.25" x14ac:dyDescent="0.2">
      <c r="B167" s="51"/>
      <c r="C167" s="53"/>
      <c r="D167" s="53"/>
      <c r="E167" s="53"/>
      <c r="F167" s="53"/>
      <c r="G167" s="53"/>
      <c r="H167" s="53"/>
      <c r="I167" s="53"/>
      <c r="J167" s="53"/>
      <c r="K167" s="53"/>
      <c r="L167" s="53"/>
      <c r="M167" s="53"/>
      <c r="N167" s="53"/>
      <c r="O167" s="53"/>
      <c r="P167" s="53"/>
      <c r="Q167" s="53"/>
      <c r="R167" s="53"/>
      <c r="S167" s="53"/>
      <c r="T167" s="53"/>
      <c r="U167" s="52"/>
    </row>
    <row r="168" spans="2:21" ht="14.25" x14ac:dyDescent="0.2">
      <c r="B168" s="51"/>
      <c r="C168" s="53"/>
      <c r="D168" s="53"/>
      <c r="E168" s="53"/>
      <c r="F168" s="53"/>
      <c r="G168" s="53"/>
      <c r="H168" s="53"/>
      <c r="I168" s="53"/>
      <c r="J168" s="53"/>
      <c r="K168" s="53"/>
      <c r="L168" s="53"/>
      <c r="M168" s="53"/>
      <c r="N168" s="53"/>
      <c r="O168" s="53"/>
      <c r="P168" s="53"/>
      <c r="Q168" s="53"/>
      <c r="R168" s="53"/>
      <c r="S168" s="53"/>
      <c r="T168" s="53"/>
      <c r="U168" s="52"/>
    </row>
    <row r="169" spans="2:21" ht="14.25" x14ac:dyDescent="0.2">
      <c r="B169" s="51"/>
      <c r="C169" s="53"/>
      <c r="D169" s="53"/>
      <c r="E169" s="53"/>
      <c r="F169" s="53"/>
      <c r="G169" s="53"/>
      <c r="H169" s="53"/>
      <c r="I169" s="53"/>
      <c r="J169" s="53"/>
      <c r="K169" s="53"/>
      <c r="L169" s="53"/>
      <c r="M169" s="53"/>
      <c r="N169" s="53"/>
      <c r="O169" s="53"/>
      <c r="P169" s="53"/>
      <c r="Q169" s="53"/>
      <c r="R169" s="53"/>
      <c r="S169" s="53"/>
      <c r="T169" s="53"/>
      <c r="U169" s="52"/>
    </row>
    <row r="170" spans="2:21" ht="14.25" x14ac:dyDescent="0.2">
      <c r="B170" s="51"/>
      <c r="C170" s="53"/>
      <c r="D170" s="53"/>
      <c r="E170" s="53"/>
      <c r="F170" s="53"/>
      <c r="G170" s="53"/>
      <c r="H170" s="53"/>
      <c r="I170" s="53"/>
      <c r="J170" s="53"/>
      <c r="K170" s="53"/>
      <c r="L170" s="53"/>
      <c r="M170" s="53"/>
      <c r="N170" s="53"/>
      <c r="O170" s="53"/>
      <c r="P170" s="53"/>
      <c r="Q170" s="53"/>
      <c r="R170" s="53"/>
      <c r="S170" s="53"/>
      <c r="T170" s="53"/>
      <c r="U170" s="52"/>
    </row>
    <row r="171" spans="2:21" ht="18" x14ac:dyDescent="0.25">
      <c r="B171" s="51"/>
      <c r="C171" s="465" t="s">
        <v>888</v>
      </c>
      <c r="D171" s="54"/>
      <c r="E171" s="55"/>
      <c r="F171" s="55"/>
      <c r="G171" s="55"/>
      <c r="H171" s="55"/>
      <c r="I171" s="54"/>
      <c r="J171" s="54"/>
      <c r="K171" s="54"/>
      <c r="L171" s="55"/>
      <c r="M171" s="55"/>
      <c r="N171" s="55"/>
      <c r="O171" s="55"/>
      <c r="P171" s="55"/>
      <c r="Q171" s="55"/>
      <c r="R171" s="55"/>
      <c r="S171" s="55"/>
      <c r="T171" s="55"/>
      <c r="U171" s="52"/>
    </row>
    <row r="172" spans="2:21" s="262" customFormat="1" ht="15.75" x14ac:dyDescent="0.25">
      <c r="B172" s="446"/>
      <c r="C172" s="447"/>
      <c r="E172" s="57"/>
      <c r="F172" s="57"/>
      <c r="G172" s="57"/>
      <c r="H172" s="57"/>
      <c r="L172" s="57"/>
      <c r="M172" s="57"/>
      <c r="N172" s="57"/>
      <c r="O172" s="57"/>
      <c r="P172" s="57"/>
      <c r="Q172" s="57"/>
      <c r="R172" s="57"/>
      <c r="S172" s="57"/>
      <c r="T172" s="57"/>
      <c r="U172" s="448"/>
    </row>
    <row r="173" spans="2:21" s="262" customFormat="1" ht="15.75" x14ac:dyDescent="0.25">
      <c r="B173" s="446"/>
      <c r="C173" s="447"/>
      <c r="E173" s="57"/>
      <c r="F173" s="57"/>
      <c r="G173" s="57"/>
      <c r="H173" s="57"/>
      <c r="L173" s="57"/>
      <c r="M173" s="57"/>
      <c r="N173" s="57"/>
      <c r="O173" s="57"/>
      <c r="P173" s="57"/>
      <c r="Q173" s="57"/>
      <c r="R173" s="57"/>
      <c r="S173" s="57"/>
      <c r="T173" s="57"/>
      <c r="U173" s="448"/>
    </row>
    <row r="174" spans="2:21" s="262" customFormat="1" ht="15.75" x14ac:dyDescent="0.25">
      <c r="B174" s="446"/>
      <c r="C174" s="447"/>
      <c r="E174" s="57"/>
      <c r="F174" s="57"/>
      <c r="G174" s="57"/>
      <c r="H174" s="53"/>
      <c r="I174" s="53"/>
      <c r="J174" s="53"/>
      <c r="L174" s="57"/>
      <c r="M174" s="57"/>
      <c r="N174" s="57"/>
      <c r="O174" s="57"/>
      <c r="P174" s="57"/>
      <c r="Q174" s="57"/>
      <c r="R174" s="57"/>
      <c r="S174" s="57"/>
      <c r="T174" s="57"/>
      <c r="U174" s="448"/>
    </row>
    <row r="175" spans="2:21" s="262" customFormat="1" ht="15.75" x14ac:dyDescent="0.25">
      <c r="B175" s="446"/>
      <c r="C175" s="447"/>
      <c r="E175" s="57"/>
      <c r="F175" s="57"/>
      <c r="G175" s="53" t="s">
        <v>1153</v>
      </c>
      <c r="H175" s="53" t="s">
        <v>889</v>
      </c>
      <c r="I175" s="53" t="s">
        <v>211</v>
      </c>
      <c r="J175" s="53" t="s">
        <v>208</v>
      </c>
      <c r="L175" s="57"/>
      <c r="M175" s="57"/>
      <c r="N175" s="57"/>
      <c r="O175" s="57"/>
      <c r="P175" s="57"/>
      <c r="Q175" s="57"/>
      <c r="R175" s="57"/>
      <c r="S175" s="57"/>
      <c r="T175" s="57"/>
      <c r="U175" s="448"/>
    </row>
    <row r="176" spans="2:21" s="262" customFormat="1" ht="15.75" x14ac:dyDescent="0.25">
      <c r="B176" s="446"/>
      <c r="C176" s="447"/>
      <c r="E176" s="57"/>
      <c r="F176" s="57"/>
      <c r="G176" s="782" t="s">
        <v>885</v>
      </c>
      <c r="H176" s="121" t="s">
        <v>816</v>
      </c>
      <c r="I176" s="53">
        <v>100</v>
      </c>
      <c r="J176" s="67">
        <f>+'Resultados Rutas'!M11</f>
        <v>97.888888888888886</v>
      </c>
      <c r="L176" s="57"/>
      <c r="M176" s="57"/>
      <c r="N176" s="57"/>
      <c r="O176" s="57"/>
      <c r="P176" s="57"/>
      <c r="Q176" s="57"/>
      <c r="R176" s="57"/>
      <c r="S176" s="57"/>
      <c r="T176" s="57"/>
      <c r="U176" s="448"/>
    </row>
    <row r="177" spans="2:21" s="262" customFormat="1" ht="15.75" x14ac:dyDescent="0.25">
      <c r="B177" s="446"/>
      <c r="C177" s="447"/>
      <c r="E177" s="57"/>
      <c r="F177" s="57"/>
      <c r="G177" s="783"/>
      <c r="H177" s="53" t="s">
        <v>890</v>
      </c>
      <c r="I177" s="53">
        <v>100</v>
      </c>
      <c r="J177" s="67">
        <f>+'Resultados Rutas'!M12</f>
        <v>97.730769230769226</v>
      </c>
      <c r="L177" s="57"/>
      <c r="M177" s="57"/>
      <c r="N177" s="57"/>
      <c r="O177" s="57"/>
      <c r="P177" s="57"/>
      <c r="Q177" s="57"/>
      <c r="R177" s="57"/>
      <c r="S177" s="57"/>
      <c r="T177" s="57"/>
      <c r="U177" s="448"/>
    </row>
    <row r="178" spans="2:21" s="262" customFormat="1" ht="15.75" x14ac:dyDescent="0.25">
      <c r="B178" s="446"/>
      <c r="C178" s="447"/>
      <c r="E178" s="57"/>
      <c r="F178" s="57"/>
      <c r="G178" s="783"/>
      <c r="H178" s="53" t="s">
        <v>818</v>
      </c>
      <c r="I178" s="53">
        <v>100</v>
      </c>
      <c r="J178" s="67">
        <f>+'Resultados Rutas'!M13</f>
        <v>97.589743589743591</v>
      </c>
      <c r="L178" s="57"/>
      <c r="M178" s="57"/>
      <c r="N178" s="57"/>
      <c r="O178" s="57"/>
      <c r="P178" s="57"/>
      <c r="Q178" s="57"/>
      <c r="R178" s="57"/>
      <c r="S178" s="57"/>
      <c r="T178" s="57"/>
      <c r="U178" s="448"/>
    </row>
    <row r="179" spans="2:21" s="262" customFormat="1" ht="15.75" x14ac:dyDescent="0.25">
      <c r="B179" s="446"/>
      <c r="C179" s="447"/>
      <c r="E179" s="57"/>
      <c r="F179" s="57"/>
      <c r="G179" s="783"/>
      <c r="H179" s="53" t="s">
        <v>43</v>
      </c>
      <c r="I179" s="53">
        <v>100</v>
      </c>
      <c r="J179" s="67">
        <f>+'Resultados Rutas'!M14</f>
        <v>96.666666666666671</v>
      </c>
      <c r="L179" s="57"/>
      <c r="M179" s="57"/>
      <c r="N179" s="57"/>
      <c r="O179" s="57"/>
      <c r="P179" s="57"/>
      <c r="Q179" s="57"/>
      <c r="R179" s="57"/>
      <c r="S179" s="57"/>
      <c r="T179" s="57"/>
      <c r="U179" s="448"/>
    </row>
    <row r="180" spans="2:21" s="262" customFormat="1" ht="15.75" x14ac:dyDescent="0.25">
      <c r="B180" s="446"/>
      <c r="C180" s="447"/>
      <c r="E180" s="57"/>
      <c r="F180" s="57"/>
      <c r="G180" s="782" t="s">
        <v>886</v>
      </c>
      <c r="H180" s="53" t="s">
        <v>820</v>
      </c>
      <c r="I180" s="53">
        <v>100</v>
      </c>
      <c r="J180" s="67">
        <f>+'Resultados Rutas'!M16</f>
        <v>96.916666666666671</v>
      </c>
      <c r="L180" s="57"/>
      <c r="M180" s="57"/>
      <c r="N180" s="57"/>
      <c r="O180" s="57"/>
      <c r="P180" s="57"/>
      <c r="Q180" s="57"/>
      <c r="R180" s="57"/>
      <c r="S180" s="57"/>
      <c r="T180" s="57"/>
      <c r="U180" s="448"/>
    </row>
    <row r="181" spans="2:21" s="262" customFormat="1" ht="15.75" x14ac:dyDescent="0.25">
      <c r="B181" s="446"/>
      <c r="C181" s="447"/>
      <c r="E181" s="57"/>
      <c r="F181" s="57"/>
      <c r="G181" s="783"/>
      <c r="H181" s="53" t="s">
        <v>821</v>
      </c>
      <c r="I181" s="53">
        <v>100</v>
      </c>
      <c r="J181" s="67">
        <f>+'Resultados Rutas'!M17</f>
        <v>96.629629629629633</v>
      </c>
      <c r="L181" s="57"/>
      <c r="M181" s="57"/>
      <c r="N181" s="57"/>
      <c r="O181" s="57"/>
      <c r="P181" s="57"/>
      <c r="Q181" s="57"/>
      <c r="R181" s="57"/>
      <c r="S181" s="57"/>
      <c r="T181" s="57"/>
      <c r="U181" s="448"/>
    </row>
    <row r="182" spans="2:21" s="262" customFormat="1" ht="15.75" x14ac:dyDescent="0.25">
      <c r="B182" s="446"/>
      <c r="C182" s="447"/>
      <c r="E182" s="57"/>
      <c r="F182" s="57"/>
      <c r="G182" s="783"/>
      <c r="H182" s="53" t="s">
        <v>822</v>
      </c>
      <c r="I182" s="53">
        <v>100</v>
      </c>
      <c r="J182" s="67">
        <f>+'Resultados Rutas'!M18</f>
        <v>98.25</v>
      </c>
      <c r="L182" s="57"/>
      <c r="M182" s="57"/>
      <c r="N182" s="57"/>
      <c r="O182" s="57"/>
      <c r="P182" s="57"/>
      <c r="Q182" s="57"/>
      <c r="R182" s="57"/>
      <c r="S182" s="57"/>
      <c r="T182" s="57"/>
      <c r="U182" s="448"/>
    </row>
    <row r="183" spans="2:21" s="262" customFormat="1" ht="15.75" x14ac:dyDescent="0.25">
      <c r="B183" s="446"/>
      <c r="C183" s="447"/>
      <c r="E183" s="57"/>
      <c r="F183" s="57"/>
      <c r="G183" s="783"/>
      <c r="H183" s="53" t="s">
        <v>823</v>
      </c>
      <c r="I183" s="53">
        <v>100</v>
      </c>
      <c r="J183" s="67">
        <f>+'Resultados Rutas'!M19</f>
        <v>98.63636363636364</v>
      </c>
      <c r="L183" s="57"/>
      <c r="M183" s="57"/>
      <c r="N183" s="57"/>
      <c r="O183" s="57"/>
      <c r="P183" s="57"/>
      <c r="Q183" s="57"/>
      <c r="R183" s="57"/>
      <c r="S183" s="57"/>
      <c r="T183" s="57"/>
      <c r="U183" s="448"/>
    </row>
    <row r="184" spans="2:21" s="262" customFormat="1" ht="15.75" x14ac:dyDescent="0.25">
      <c r="B184" s="446"/>
      <c r="C184" s="447"/>
      <c r="E184" s="57"/>
      <c r="F184" s="57"/>
      <c r="G184" s="502" t="s">
        <v>884</v>
      </c>
      <c r="H184" s="53" t="s">
        <v>824</v>
      </c>
      <c r="I184" s="53">
        <v>100</v>
      </c>
      <c r="J184" s="67">
        <f>+'Resultados Rutas'!M21</f>
        <v>97.307692307692307</v>
      </c>
      <c r="L184" s="57"/>
      <c r="M184" s="57"/>
      <c r="N184" s="57"/>
      <c r="O184" s="57"/>
      <c r="P184" s="57"/>
      <c r="Q184" s="57"/>
      <c r="R184" s="57"/>
      <c r="S184" s="57"/>
      <c r="T184" s="57"/>
      <c r="U184" s="448"/>
    </row>
    <row r="185" spans="2:21" s="262" customFormat="1" ht="15.75" x14ac:dyDescent="0.25">
      <c r="B185" s="446"/>
      <c r="C185" s="447"/>
      <c r="E185" s="57"/>
      <c r="F185" s="57"/>
      <c r="G185" s="783"/>
      <c r="H185" s="53" t="s">
        <v>825</v>
      </c>
      <c r="I185" s="53">
        <v>100</v>
      </c>
      <c r="J185" s="67">
        <f>+'Resultados Rutas'!M22</f>
        <v>98.2</v>
      </c>
      <c r="L185" s="57"/>
      <c r="M185" s="57"/>
      <c r="N185" s="57"/>
      <c r="O185" s="57"/>
      <c r="P185" s="57"/>
      <c r="Q185" s="57"/>
      <c r="R185" s="57"/>
      <c r="S185" s="57"/>
      <c r="T185" s="57"/>
      <c r="U185" s="448"/>
    </row>
    <row r="186" spans="2:21" s="262" customFormat="1" ht="15.75" x14ac:dyDescent="0.25">
      <c r="B186" s="446"/>
      <c r="C186" s="447"/>
      <c r="E186" s="57"/>
      <c r="F186" s="57"/>
      <c r="G186" s="502" t="s">
        <v>1154</v>
      </c>
      <c r="H186" s="53" t="s">
        <v>826</v>
      </c>
      <c r="I186" s="53">
        <v>100</v>
      </c>
      <c r="J186" s="67">
        <f>+'Resultados Rutas'!M24</f>
        <v>97</v>
      </c>
      <c r="L186" s="57"/>
      <c r="M186" s="57"/>
      <c r="N186" s="57"/>
      <c r="O186" s="57"/>
      <c r="P186" s="57"/>
      <c r="Q186" s="57"/>
      <c r="R186" s="57"/>
      <c r="S186" s="57"/>
      <c r="T186" s="57"/>
      <c r="U186" s="448"/>
    </row>
    <row r="187" spans="2:21" s="262" customFormat="1" ht="15.75" x14ac:dyDescent="0.25">
      <c r="B187" s="446"/>
      <c r="C187" s="447"/>
      <c r="E187" s="57"/>
      <c r="F187" s="57"/>
      <c r="G187" s="783"/>
      <c r="H187" s="53" t="s">
        <v>891</v>
      </c>
      <c r="I187" s="53">
        <v>100</v>
      </c>
      <c r="J187" s="67">
        <f>+'Resultados Rutas'!M25</f>
        <v>97.75</v>
      </c>
      <c r="L187" s="57"/>
      <c r="M187" s="57"/>
      <c r="N187" s="57"/>
      <c r="O187" s="57"/>
      <c r="P187" s="57"/>
      <c r="Q187" s="57"/>
      <c r="R187" s="57"/>
      <c r="S187" s="57"/>
      <c r="T187" s="57"/>
      <c r="U187" s="448"/>
    </row>
    <row r="188" spans="2:21" s="262" customFormat="1" ht="15.75" x14ac:dyDescent="0.25">
      <c r="B188" s="446"/>
      <c r="C188" s="447"/>
      <c r="E188" s="57"/>
      <c r="F188" s="57"/>
      <c r="G188" s="53" t="s">
        <v>1155</v>
      </c>
      <c r="H188" s="53" t="s">
        <v>892</v>
      </c>
      <c r="I188" s="53">
        <v>100</v>
      </c>
      <c r="J188" s="67">
        <f>+'Resultados Rutas'!M27</f>
        <v>93.685714285714283</v>
      </c>
      <c r="L188" s="57"/>
      <c r="M188" s="57"/>
      <c r="N188" s="57"/>
      <c r="O188" s="57"/>
      <c r="P188" s="57"/>
      <c r="Q188" s="57"/>
      <c r="R188" s="57"/>
      <c r="S188" s="57"/>
      <c r="T188" s="57"/>
      <c r="U188" s="448"/>
    </row>
    <row r="189" spans="2:21" s="262" customFormat="1" ht="15.75" x14ac:dyDescent="0.25">
      <c r="B189" s="446"/>
      <c r="C189" s="447"/>
      <c r="E189" s="57"/>
      <c r="F189" s="57"/>
      <c r="G189" s="53"/>
      <c r="H189" s="53"/>
      <c r="I189" s="53"/>
      <c r="J189" s="53"/>
      <c r="L189" s="57"/>
      <c r="M189" s="57"/>
      <c r="N189" s="57"/>
      <c r="O189" s="57"/>
      <c r="P189" s="57"/>
      <c r="Q189" s="57"/>
      <c r="R189" s="57"/>
      <c r="S189" s="57"/>
      <c r="T189" s="57"/>
      <c r="U189" s="448"/>
    </row>
    <row r="190" spans="2:21" s="262" customFormat="1" ht="15.75" x14ac:dyDescent="0.25">
      <c r="B190" s="446"/>
      <c r="C190" s="447"/>
      <c r="E190" s="57"/>
      <c r="F190" s="57"/>
      <c r="G190" s="57"/>
      <c r="H190" s="57"/>
      <c r="L190" s="57"/>
      <c r="M190" s="57"/>
      <c r="N190" s="57"/>
      <c r="O190" s="57"/>
      <c r="P190" s="57"/>
      <c r="Q190" s="57"/>
      <c r="R190" s="57"/>
      <c r="S190" s="57"/>
      <c r="T190" s="57"/>
      <c r="U190" s="448"/>
    </row>
    <row r="191" spans="2:21" s="262" customFormat="1" ht="15.75" x14ac:dyDescent="0.25">
      <c r="B191" s="446"/>
      <c r="C191" s="447"/>
      <c r="E191" s="57"/>
      <c r="F191" s="57"/>
      <c r="G191" s="57"/>
      <c r="H191" s="57"/>
      <c r="L191" s="57"/>
      <c r="M191" s="57"/>
      <c r="N191" s="57"/>
      <c r="O191" s="57"/>
      <c r="P191" s="57"/>
      <c r="Q191" s="57"/>
      <c r="R191" s="57"/>
      <c r="S191" s="57"/>
      <c r="T191" s="57"/>
      <c r="U191" s="448"/>
    </row>
    <row r="192" spans="2:21" ht="14.25" x14ac:dyDescent="0.2">
      <c r="B192" s="51"/>
      <c r="C192" s="53"/>
      <c r="D192" s="53"/>
      <c r="E192" s="53"/>
      <c r="F192" s="53"/>
      <c r="K192" s="53"/>
      <c r="L192" s="53"/>
      <c r="M192" s="53"/>
      <c r="N192" s="53"/>
      <c r="O192" s="53"/>
      <c r="P192" s="53"/>
      <c r="Q192" s="53"/>
      <c r="R192" s="53"/>
      <c r="S192" s="53"/>
      <c r="T192" s="53"/>
      <c r="U192" s="52"/>
    </row>
    <row r="193" spans="2:21" ht="14.25" x14ac:dyDescent="0.2">
      <c r="B193" s="51"/>
      <c r="C193" s="53"/>
      <c r="D193" s="53"/>
      <c r="E193" s="53"/>
      <c r="F193" s="53"/>
      <c r="K193" s="53"/>
      <c r="L193" s="53"/>
      <c r="M193" s="53"/>
      <c r="N193" s="53"/>
      <c r="O193" s="53"/>
      <c r="P193" s="53"/>
      <c r="Q193" s="53"/>
      <c r="R193" s="53"/>
      <c r="S193" s="53"/>
      <c r="T193" s="53"/>
      <c r="U193" s="52"/>
    </row>
    <row r="194" spans="2:21" ht="14.25" x14ac:dyDescent="0.2">
      <c r="B194" s="51"/>
      <c r="C194" s="53"/>
      <c r="D194" s="53"/>
      <c r="E194" s="53"/>
      <c r="F194" s="53"/>
      <c r="G194" s="53"/>
      <c r="H194" s="53"/>
      <c r="I194" s="53"/>
      <c r="J194" s="53"/>
      <c r="K194" s="53"/>
      <c r="L194" s="53"/>
      <c r="M194" s="53"/>
      <c r="N194" s="53"/>
      <c r="O194" s="53"/>
      <c r="P194" s="53"/>
      <c r="Q194" s="53"/>
      <c r="R194" s="53"/>
      <c r="S194" s="53"/>
      <c r="T194" s="53"/>
      <c r="U194" s="52"/>
    </row>
    <row r="195" spans="2:21" ht="14.25" x14ac:dyDescent="0.2">
      <c r="B195" s="51"/>
      <c r="C195" s="53"/>
      <c r="D195" s="53"/>
      <c r="E195" s="53"/>
      <c r="F195" s="53"/>
      <c r="G195" s="53"/>
      <c r="H195" s="53"/>
      <c r="I195" s="53"/>
      <c r="J195" s="53"/>
      <c r="K195" s="53"/>
      <c r="L195" s="53"/>
      <c r="M195" s="53"/>
      <c r="N195" s="53"/>
      <c r="O195" s="53"/>
      <c r="P195" s="53"/>
      <c r="Q195" s="53"/>
      <c r="R195" s="53"/>
      <c r="S195" s="53"/>
      <c r="T195" s="53"/>
      <c r="U195" s="52"/>
    </row>
    <row r="196" spans="2:21" ht="15" thickBot="1" x14ac:dyDescent="0.25">
      <c r="B196" s="60"/>
      <c r="C196" s="61"/>
      <c r="D196" s="61"/>
      <c r="E196" s="61"/>
      <c r="F196" s="61"/>
      <c r="G196" s="61"/>
      <c r="H196" s="61"/>
      <c r="I196" s="61"/>
      <c r="J196" s="61"/>
      <c r="K196" s="61"/>
      <c r="L196" s="61"/>
      <c r="M196" s="61"/>
      <c r="N196" s="61"/>
      <c r="O196" s="61"/>
      <c r="P196" s="61"/>
      <c r="Q196" s="61"/>
      <c r="R196" s="61"/>
      <c r="S196" s="61"/>
      <c r="T196" s="61"/>
      <c r="U196" s="62"/>
    </row>
    <row r="197" spans="2:21" ht="14.25" x14ac:dyDescent="0.2"/>
    <row r="198" spans="2:21" ht="14.25" x14ac:dyDescent="0.2"/>
    <row r="199" spans="2:21" ht="14.25" x14ac:dyDescent="0.2"/>
    <row r="200" spans="2:21" ht="14.25" x14ac:dyDescent="0.2">
      <c r="C200" s="63"/>
      <c r="D200" s="64"/>
      <c r="E200" s="64"/>
      <c r="F200" s="64"/>
      <c r="O200" s="65"/>
      <c r="P200" s="66"/>
    </row>
    <row r="201" spans="2:21" ht="14.25" x14ac:dyDescent="0.2">
      <c r="O201" s="65"/>
      <c r="P201" s="66"/>
    </row>
    <row r="202" spans="2:21" ht="14.25" x14ac:dyDescent="0.2">
      <c r="O202" s="65"/>
      <c r="P202" s="66"/>
    </row>
    <row r="203" spans="2:21" ht="14.25" x14ac:dyDescent="0.2"/>
    <row r="204" spans="2:21" ht="18" x14ac:dyDescent="0.25">
      <c r="K204" s="781" t="s">
        <v>229</v>
      </c>
      <c r="L204" s="781"/>
      <c r="N204" s="122" t="s">
        <v>908</v>
      </c>
      <c r="O204" s="122"/>
      <c r="P204" s="123"/>
      <c r="Q204" s="123"/>
    </row>
    <row r="205" spans="2:21" ht="14.25" x14ac:dyDescent="0.2"/>
    <row r="206" spans="2:21" ht="14.25" x14ac:dyDescent="0.2"/>
    <row r="207" spans="2:21" ht="14.25" hidden="1" customHeight="1" x14ac:dyDescent="0.2"/>
    <row r="208" spans="2:21" ht="14.25" hidden="1" customHeight="1" x14ac:dyDescent="0.2"/>
    <row r="209" ht="14.25" hidden="1" customHeight="1" x14ac:dyDescent="0.2"/>
  </sheetData>
  <mergeCells count="15">
    <mergeCell ref="K100:N100"/>
    <mergeCell ref="K125:N125"/>
    <mergeCell ref="K126:N126"/>
    <mergeCell ref="K204:L204"/>
    <mergeCell ref="C3:T3"/>
    <mergeCell ref="K53:N53"/>
    <mergeCell ref="K54:N54"/>
    <mergeCell ref="K76:N76"/>
    <mergeCell ref="K77:N77"/>
    <mergeCell ref="K99:N99"/>
    <mergeCell ref="K151:N151"/>
    <mergeCell ref="G176:G179"/>
    <mergeCell ref="G180:G183"/>
    <mergeCell ref="G184:G185"/>
    <mergeCell ref="G186:G18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9"/>
  <sheetViews>
    <sheetView showGridLines="0" topLeftCell="A16" zoomScale="80" zoomScaleNormal="80" workbookViewId="0">
      <selection activeCell="D27" sqref="D27"/>
    </sheetView>
  </sheetViews>
  <sheetFormatPr baseColWidth="10" defaultColWidth="0" defaultRowHeight="14.25" zeroHeight="1" x14ac:dyDescent="0.25"/>
  <cols>
    <col min="1" max="1" width="0.7109375" style="135" customWidth="1"/>
    <col min="2" max="3" width="0.85546875" style="135" customWidth="1"/>
    <col min="4" max="4" width="31.7109375" style="135" customWidth="1"/>
    <col min="5" max="5" width="27.42578125" style="135" customWidth="1"/>
    <col min="6" max="6" width="11.42578125" style="135" hidden="1" customWidth="1"/>
    <col min="7" max="12" width="11.42578125" style="135" customWidth="1"/>
    <col min="13" max="13" width="19.85546875" style="135" customWidth="1"/>
    <col min="14" max="15" width="1" style="135" customWidth="1"/>
    <col min="16" max="18" width="11.42578125" style="135" customWidth="1"/>
    <col min="19" max="22" width="0" style="135" hidden="1" customWidth="1"/>
    <col min="23" max="16384" width="11.42578125" style="135" hidden="1"/>
  </cols>
  <sheetData>
    <row r="1" spans="2:17" ht="4.5" customHeight="1" thickBot="1" x14ac:dyDescent="0.3"/>
    <row r="2" spans="2:17" ht="120" customHeight="1" x14ac:dyDescent="0.25">
      <c r="B2" s="136"/>
      <c r="C2" s="137"/>
      <c r="D2" s="137"/>
      <c r="E2" s="137"/>
      <c r="F2" s="137"/>
      <c r="G2" s="137"/>
      <c r="H2" s="137"/>
      <c r="I2" s="137"/>
      <c r="J2" s="137"/>
      <c r="K2" s="137"/>
      <c r="L2" s="137"/>
      <c r="M2" s="137"/>
      <c r="N2" s="137"/>
      <c r="O2" s="138"/>
    </row>
    <row r="3" spans="2:17" ht="3.75" customHeight="1" x14ac:dyDescent="0.25">
      <c r="B3" s="139"/>
      <c r="C3" s="140"/>
      <c r="D3" s="141"/>
      <c r="E3" s="141"/>
      <c r="F3" s="141"/>
      <c r="G3" s="141"/>
      <c r="H3" s="141"/>
      <c r="I3" s="141"/>
      <c r="J3" s="141"/>
      <c r="K3" s="141"/>
      <c r="L3" s="141"/>
      <c r="M3" s="141"/>
      <c r="N3" s="142"/>
      <c r="O3" s="143"/>
    </row>
    <row r="4" spans="2:17" ht="27" x14ac:dyDescent="0.25">
      <c r="B4" s="139"/>
      <c r="C4" s="144"/>
      <c r="D4" s="800" t="s">
        <v>916</v>
      </c>
      <c r="E4" s="801"/>
      <c r="F4" s="801"/>
      <c r="G4" s="801"/>
      <c r="H4" s="801"/>
      <c r="I4" s="801"/>
      <c r="J4" s="801"/>
      <c r="K4" s="801"/>
      <c r="L4" s="801"/>
      <c r="M4" s="802"/>
      <c r="N4" s="145"/>
      <c r="O4" s="143"/>
    </row>
    <row r="5" spans="2:17" s="151" customFormat="1" ht="3" customHeight="1" x14ac:dyDescent="0.25">
      <c r="B5" s="146"/>
      <c r="C5" s="147"/>
      <c r="D5" s="148"/>
      <c r="E5" s="148"/>
      <c r="F5" s="148"/>
      <c r="G5" s="148"/>
      <c r="H5" s="148"/>
      <c r="I5" s="148"/>
      <c r="J5" s="148"/>
      <c r="K5" s="148"/>
      <c r="L5" s="148"/>
      <c r="M5" s="148"/>
      <c r="N5" s="149"/>
      <c r="O5" s="150"/>
    </row>
    <row r="6" spans="2:17" ht="9" customHeight="1" x14ac:dyDescent="0.25">
      <c r="B6" s="139"/>
      <c r="C6" s="152"/>
      <c r="D6" s="81"/>
      <c r="E6" s="81"/>
      <c r="F6" s="81"/>
      <c r="G6" s="81"/>
      <c r="H6" s="81"/>
      <c r="I6" s="81"/>
      <c r="J6" s="81"/>
      <c r="K6" s="81"/>
      <c r="L6" s="81"/>
      <c r="M6" s="81"/>
      <c r="N6" s="81"/>
      <c r="O6" s="143"/>
    </row>
    <row r="7" spans="2:17" ht="4.5" customHeight="1" x14ac:dyDescent="0.25">
      <c r="B7" s="139"/>
      <c r="C7" s="152"/>
      <c r="D7" s="152"/>
      <c r="E7" s="152"/>
      <c r="F7" s="152"/>
      <c r="G7" s="152"/>
      <c r="H7" s="152"/>
      <c r="I7" s="152"/>
      <c r="J7" s="152"/>
      <c r="K7" s="152"/>
      <c r="L7" s="152"/>
      <c r="M7" s="152"/>
      <c r="N7" s="152"/>
      <c r="O7" s="143"/>
    </row>
    <row r="8" spans="2:17" ht="4.5" customHeight="1" x14ac:dyDescent="0.25">
      <c r="B8" s="139"/>
      <c r="C8" s="140"/>
      <c r="D8" s="141"/>
      <c r="E8" s="141"/>
      <c r="F8" s="141"/>
      <c r="G8" s="141"/>
      <c r="H8" s="141"/>
      <c r="I8" s="141"/>
      <c r="J8" s="141"/>
      <c r="K8" s="141"/>
      <c r="L8" s="141"/>
      <c r="M8" s="141"/>
      <c r="N8" s="142"/>
      <c r="O8" s="143"/>
    </row>
    <row r="9" spans="2:17" ht="28.5" customHeight="1" x14ac:dyDescent="0.25">
      <c r="B9" s="139"/>
      <c r="C9" s="144"/>
      <c r="D9" s="803" t="s">
        <v>829</v>
      </c>
      <c r="E9" s="803"/>
      <c r="F9" s="803"/>
      <c r="G9" s="803"/>
      <c r="H9" s="803"/>
      <c r="I9" s="803"/>
      <c r="J9" s="803"/>
      <c r="K9" s="803"/>
      <c r="L9" s="803"/>
      <c r="M9" s="803"/>
      <c r="N9" s="153"/>
      <c r="O9" s="143"/>
    </row>
    <row r="10" spans="2:17" ht="5.25" customHeight="1" x14ac:dyDescent="0.25">
      <c r="B10" s="139"/>
      <c r="C10" s="154"/>
      <c r="D10" s="155"/>
      <c r="E10" s="155"/>
      <c r="F10" s="155"/>
      <c r="G10" s="155"/>
      <c r="H10" s="155"/>
      <c r="I10" s="155"/>
      <c r="J10" s="155"/>
      <c r="K10" s="155"/>
      <c r="L10" s="155"/>
      <c r="M10" s="155"/>
      <c r="N10" s="156"/>
      <c r="O10" s="143"/>
    </row>
    <row r="11" spans="2:17" ht="33" customHeight="1" x14ac:dyDescent="0.25">
      <c r="B11" s="139"/>
      <c r="C11" s="144"/>
      <c r="D11" s="791" t="s">
        <v>830</v>
      </c>
      <c r="E11" s="805">
        <f>IF(M11="","",IF(M12="","",IF(M13="","",IF(M14="","",AVERAGE(M11:M14)))))</f>
        <v>97.469017094017104</v>
      </c>
      <c r="F11" s="785" t="s">
        <v>830</v>
      </c>
      <c r="G11" s="807" t="s">
        <v>831</v>
      </c>
      <c r="H11" s="807"/>
      <c r="I11" s="807"/>
      <c r="J11" s="807"/>
      <c r="K11" s="807"/>
      <c r="L11" s="807"/>
      <c r="M11" s="157">
        <f>+'Autodiagnóstico '!U$671</f>
        <v>97.888888888888886</v>
      </c>
      <c r="N11" s="158"/>
      <c r="O11" s="143"/>
    </row>
    <row r="12" spans="2:17" ht="32.25" customHeight="1" x14ac:dyDescent="0.25">
      <c r="B12" s="139"/>
      <c r="C12" s="144"/>
      <c r="D12" s="804"/>
      <c r="E12" s="806"/>
      <c r="F12" s="786"/>
      <c r="G12" s="807" t="s">
        <v>832</v>
      </c>
      <c r="H12" s="807"/>
      <c r="I12" s="807"/>
      <c r="J12" s="807"/>
      <c r="K12" s="807"/>
      <c r="L12" s="807"/>
      <c r="M12" s="157">
        <f>+'Autodiagnóstico '!V$671</f>
        <v>97.730769230769226</v>
      </c>
      <c r="N12" s="158"/>
      <c r="O12" s="143"/>
    </row>
    <row r="13" spans="2:17" ht="30" customHeight="1" x14ac:dyDescent="0.25">
      <c r="B13" s="139"/>
      <c r="C13" s="144"/>
      <c r="D13" s="804"/>
      <c r="E13" s="806"/>
      <c r="F13" s="786"/>
      <c r="G13" s="784" t="s">
        <v>833</v>
      </c>
      <c r="H13" s="784"/>
      <c r="I13" s="784"/>
      <c r="J13" s="784"/>
      <c r="K13" s="784"/>
      <c r="L13" s="784"/>
      <c r="M13" s="157">
        <f>+'Autodiagnóstico '!W$671</f>
        <v>97.589743589743591</v>
      </c>
      <c r="N13" s="158"/>
      <c r="O13" s="143"/>
    </row>
    <row r="14" spans="2:17" ht="30" customHeight="1" x14ac:dyDescent="0.25">
      <c r="B14" s="139"/>
      <c r="C14" s="144"/>
      <c r="D14" s="792"/>
      <c r="E14" s="806"/>
      <c r="F14" s="787"/>
      <c r="G14" s="784" t="s">
        <v>834</v>
      </c>
      <c r="H14" s="784"/>
      <c r="I14" s="784"/>
      <c r="J14" s="784"/>
      <c r="K14" s="784"/>
      <c r="L14" s="784"/>
      <c r="M14" s="157">
        <f>+'Autodiagnóstico '!X$671</f>
        <v>96.666666666666671</v>
      </c>
      <c r="N14" s="158"/>
      <c r="O14" s="143"/>
      <c r="P14" s="799" t="s">
        <v>229</v>
      </c>
      <c r="Q14" s="799"/>
    </row>
    <row r="15" spans="2:17" ht="5.25" customHeight="1" x14ac:dyDescent="0.25">
      <c r="B15" s="139"/>
      <c r="C15" s="154"/>
      <c r="D15" s="255"/>
      <c r="E15" s="117"/>
      <c r="F15" s="117"/>
      <c r="G15" s="130"/>
      <c r="H15" s="130"/>
      <c r="I15" s="130"/>
      <c r="J15" s="159"/>
      <c r="K15" s="159"/>
      <c r="L15" s="159"/>
      <c r="M15" s="160"/>
      <c r="N15" s="161"/>
      <c r="O15" s="143"/>
    </row>
    <row r="16" spans="2:17" ht="31.5" customHeight="1" x14ac:dyDescent="0.25">
      <c r="B16" s="139"/>
      <c r="C16" s="144"/>
      <c r="D16" s="791" t="s">
        <v>844</v>
      </c>
      <c r="E16" s="805">
        <f>IF(M16="","",IF(M17="","",IF(M18="","",IF(M19="","",AVERAGE(M16:M19)))))</f>
        <v>97.608164983164983</v>
      </c>
      <c r="F16" s="785" t="s">
        <v>927</v>
      </c>
      <c r="G16" s="807" t="s">
        <v>835</v>
      </c>
      <c r="H16" s="807"/>
      <c r="I16" s="807"/>
      <c r="J16" s="807"/>
      <c r="K16" s="807"/>
      <c r="L16" s="807"/>
      <c r="M16" s="157">
        <f>+'Autodiagnóstico '!Y671</f>
        <v>96.916666666666671</v>
      </c>
      <c r="N16" s="162"/>
      <c r="O16" s="143"/>
    </row>
    <row r="17" spans="2:18" ht="35.25" customHeight="1" x14ac:dyDescent="0.25">
      <c r="B17" s="139"/>
      <c r="C17" s="144"/>
      <c r="D17" s="804"/>
      <c r="E17" s="806"/>
      <c r="F17" s="786"/>
      <c r="G17" s="807" t="s">
        <v>836</v>
      </c>
      <c r="H17" s="807"/>
      <c r="I17" s="807"/>
      <c r="J17" s="807"/>
      <c r="K17" s="807"/>
      <c r="L17" s="807"/>
      <c r="M17" s="157">
        <f>+'Autodiagnóstico '!Z671</f>
        <v>96.629629629629633</v>
      </c>
      <c r="N17" s="162"/>
      <c r="O17" s="143"/>
    </row>
    <row r="18" spans="2:18" ht="30" customHeight="1" x14ac:dyDescent="0.25">
      <c r="B18" s="139"/>
      <c r="C18" s="144"/>
      <c r="D18" s="804"/>
      <c r="E18" s="806"/>
      <c r="F18" s="786"/>
      <c r="G18" s="784" t="s">
        <v>837</v>
      </c>
      <c r="H18" s="784"/>
      <c r="I18" s="784"/>
      <c r="J18" s="784"/>
      <c r="K18" s="784"/>
      <c r="L18" s="784"/>
      <c r="M18" s="157">
        <f>+'Autodiagnóstico '!AA671</f>
        <v>98.25</v>
      </c>
      <c r="N18" s="162"/>
      <c r="O18" s="143"/>
    </row>
    <row r="19" spans="2:18" ht="30" customHeight="1" x14ac:dyDescent="0.25">
      <c r="B19" s="139"/>
      <c r="C19" s="144"/>
      <c r="D19" s="792"/>
      <c r="E19" s="806"/>
      <c r="F19" s="787"/>
      <c r="G19" s="784" t="s">
        <v>838</v>
      </c>
      <c r="H19" s="784"/>
      <c r="I19" s="784"/>
      <c r="J19" s="784"/>
      <c r="K19" s="784"/>
      <c r="L19" s="784"/>
      <c r="M19" s="157">
        <f>+'Autodiagnóstico '!AB671</f>
        <v>98.63636363636364</v>
      </c>
      <c r="N19" s="162"/>
      <c r="O19" s="143"/>
      <c r="P19" s="799" t="s">
        <v>236</v>
      </c>
      <c r="Q19" s="799"/>
    </row>
    <row r="20" spans="2:18" ht="5.25" customHeight="1" x14ac:dyDescent="0.25">
      <c r="B20" s="139"/>
      <c r="C20" s="154"/>
      <c r="D20" s="255"/>
      <c r="E20" s="117"/>
      <c r="F20" s="117"/>
      <c r="G20" s="130"/>
      <c r="H20" s="130"/>
      <c r="I20" s="130"/>
      <c r="J20" s="159"/>
      <c r="K20" s="159"/>
      <c r="L20" s="159"/>
      <c r="M20" s="160"/>
      <c r="N20" s="161"/>
      <c r="O20" s="143"/>
    </row>
    <row r="21" spans="2:18" ht="36.75" customHeight="1" x14ac:dyDescent="0.25">
      <c r="B21" s="139"/>
      <c r="C21" s="144"/>
      <c r="D21" s="791" t="s">
        <v>845</v>
      </c>
      <c r="E21" s="793">
        <f>IF(M21="","",IF(M22="","",AVERAGE(M21:M22)))</f>
        <v>97.753846153846155</v>
      </c>
      <c r="F21" s="798" t="s">
        <v>845</v>
      </c>
      <c r="G21" s="795" t="s">
        <v>839</v>
      </c>
      <c r="H21" s="796"/>
      <c r="I21" s="796"/>
      <c r="J21" s="796"/>
      <c r="K21" s="796"/>
      <c r="L21" s="797"/>
      <c r="M21" s="157">
        <f>+'Autodiagnóstico '!AC671</f>
        <v>97.307692307692307</v>
      </c>
      <c r="N21" s="162"/>
      <c r="O21" s="143"/>
    </row>
    <row r="22" spans="2:18" ht="36" customHeight="1" x14ac:dyDescent="0.25">
      <c r="B22" s="139"/>
      <c r="C22" s="144"/>
      <c r="D22" s="792"/>
      <c r="E22" s="794"/>
      <c r="F22" s="787"/>
      <c r="G22" s="795" t="s">
        <v>840</v>
      </c>
      <c r="H22" s="796"/>
      <c r="I22" s="796"/>
      <c r="J22" s="796"/>
      <c r="K22" s="796"/>
      <c r="L22" s="797"/>
      <c r="M22" s="157">
        <f>+'Autodiagnóstico '!AD671</f>
        <v>98.2</v>
      </c>
      <c r="N22" s="162"/>
      <c r="O22" s="143"/>
    </row>
    <row r="23" spans="2:18" ht="5.25" customHeight="1" x14ac:dyDescent="0.25">
      <c r="B23" s="139"/>
      <c r="C23" s="154"/>
      <c r="D23" s="255"/>
      <c r="E23" s="117"/>
      <c r="F23" s="117"/>
      <c r="G23" s="130"/>
      <c r="H23" s="130"/>
      <c r="I23" s="130"/>
      <c r="J23" s="159"/>
      <c r="K23" s="159"/>
      <c r="L23" s="159"/>
      <c r="M23" s="160"/>
      <c r="N23" s="161"/>
      <c r="O23" s="143"/>
    </row>
    <row r="24" spans="2:18" ht="39.950000000000003" customHeight="1" x14ac:dyDescent="0.25">
      <c r="B24" s="139"/>
      <c r="C24" s="144"/>
      <c r="D24" s="791" t="s">
        <v>846</v>
      </c>
      <c r="E24" s="793">
        <f>IF(M24="","",IF(M25="","",AVERAGE(M24:M25)))</f>
        <v>97.375</v>
      </c>
      <c r="F24" s="798" t="s">
        <v>846</v>
      </c>
      <c r="G24" s="795" t="s">
        <v>841</v>
      </c>
      <c r="H24" s="796"/>
      <c r="I24" s="796"/>
      <c r="J24" s="796"/>
      <c r="K24" s="796"/>
      <c r="L24" s="797"/>
      <c r="M24" s="157">
        <f>+'Autodiagnóstico '!AE$671</f>
        <v>97</v>
      </c>
      <c r="N24" s="162"/>
      <c r="O24" s="143"/>
    </row>
    <row r="25" spans="2:18" ht="39.950000000000003" customHeight="1" x14ac:dyDescent="0.25">
      <c r="B25" s="139"/>
      <c r="C25" s="144"/>
      <c r="D25" s="792"/>
      <c r="E25" s="794"/>
      <c r="F25" s="787"/>
      <c r="G25" s="788" t="s">
        <v>842</v>
      </c>
      <c r="H25" s="789"/>
      <c r="I25" s="789"/>
      <c r="J25" s="789"/>
      <c r="K25" s="789"/>
      <c r="L25" s="790"/>
      <c r="M25" s="157">
        <f>+'Autodiagnóstico '!AF$671</f>
        <v>97.75</v>
      </c>
      <c r="N25" s="162"/>
      <c r="O25" s="143"/>
      <c r="P25" s="163"/>
      <c r="Q25" s="126" t="s">
        <v>896</v>
      </c>
      <c r="R25" s="126"/>
    </row>
    <row r="26" spans="2:18" ht="5.25" customHeight="1" x14ac:dyDescent="0.25">
      <c r="B26" s="139"/>
      <c r="C26" s="154"/>
      <c r="D26" s="255"/>
      <c r="E26" s="117"/>
      <c r="F26" s="117"/>
      <c r="G26" s="130"/>
      <c r="H26" s="130"/>
      <c r="I26" s="130"/>
      <c r="J26" s="159"/>
      <c r="K26" s="159"/>
      <c r="L26" s="159"/>
      <c r="M26" s="160"/>
      <c r="N26" s="161"/>
      <c r="O26" s="143"/>
    </row>
    <row r="27" spans="2:18" ht="80.25" customHeight="1" x14ac:dyDescent="0.25">
      <c r="B27" s="139"/>
      <c r="C27" s="144"/>
      <c r="D27" s="256" t="s">
        <v>1149</v>
      </c>
      <c r="E27" s="209">
        <f>IF(M27="","",M27)</f>
        <v>93.685714285714283</v>
      </c>
      <c r="F27" s="257" t="s">
        <v>1152</v>
      </c>
      <c r="G27" s="788" t="s">
        <v>843</v>
      </c>
      <c r="H27" s="789"/>
      <c r="I27" s="789"/>
      <c r="J27" s="789"/>
      <c r="K27" s="789"/>
      <c r="L27" s="790"/>
      <c r="M27" s="157">
        <f>+'Autodiagnóstico '!AG$671</f>
        <v>93.685714285714283</v>
      </c>
      <c r="N27" s="162"/>
      <c r="O27" s="143"/>
    </row>
    <row r="28" spans="2:18" ht="3.75" customHeight="1" x14ac:dyDescent="0.25">
      <c r="B28" s="139"/>
      <c r="C28" s="164"/>
      <c r="D28" s="165"/>
      <c r="E28" s="165"/>
      <c r="F28" s="165"/>
      <c r="G28" s="165"/>
      <c r="H28" s="165"/>
      <c r="I28" s="165"/>
      <c r="J28" s="165"/>
      <c r="K28" s="165"/>
      <c r="L28" s="165"/>
      <c r="M28" s="165"/>
      <c r="N28" s="166"/>
      <c r="O28" s="143"/>
    </row>
    <row r="29" spans="2:18" ht="3.75" customHeight="1" thickBot="1" x14ac:dyDescent="0.3">
      <c r="B29" s="167"/>
      <c r="C29" s="168"/>
      <c r="D29" s="168"/>
      <c r="E29" s="168"/>
      <c r="F29" s="168"/>
      <c r="G29" s="168"/>
      <c r="H29" s="168"/>
      <c r="I29" s="168"/>
      <c r="J29" s="168"/>
      <c r="K29" s="168"/>
      <c r="L29" s="168"/>
      <c r="M29" s="168"/>
      <c r="N29" s="168"/>
      <c r="O29" s="169"/>
    </row>
    <row r="30" spans="2:18" x14ac:dyDescent="0.25"/>
    <row r="31" spans="2:18" ht="16.5" hidden="1" customHeight="1" x14ac:dyDescent="0.25">
      <c r="E31" s="258">
        <f>MIN($E$11:$E$27)</f>
        <v>93.685714285714283</v>
      </c>
    </row>
    <row r="32" spans="2:18" x14ac:dyDescent="0.25"/>
    <row r="33" spans="5:5" x14ac:dyDescent="0.25">
      <c r="E33" s="254"/>
    </row>
    <row r="34" spans="5:5" x14ac:dyDescent="0.25"/>
    <row r="35" spans="5:5" x14ac:dyDescent="0.25"/>
    <row r="36" spans="5:5" x14ac:dyDescent="0.25"/>
    <row r="37" spans="5:5" x14ac:dyDescent="0.25"/>
    <row r="38" spans="5:5" x14ac:dyDescent="0.25"/>
    <row r="39" spans="5:5" x14ac:dyDescent="0.25"/>
  </sheetData>
  <mergeCells count="29">
    <mergeCell ref="P14:Q14"/>
    <mergeCell ref="P19:Q19"/>
    <mergeCell ref="D4:M4"/>
    <mergeCell ref="D9:M9"/>
    <mergeCell ref="D11:D14"/>
    <mergeCell ref="E11:E14"/>
    <mergeCell ref="G11:L11"/>
    <mergeCell ref="G12:L12"/>
    <mergeCell ref="G13:L13"/>
    <mergeCell ref="G14:L14"/>
    <mergeCell ref="F11:F14"/>
    <mergeCell ref="D16:D19"/>
    <mergeCell ref="E16:E19"/>
    <mergeCell ref="G16:L16"/>
    <mergeCell ref="G17:L17"/>
    <mergeCell ref="G18:L18"/>
    <mergeCell ref="G19:L19"/>
    <mergeCell ref="F16:F19"/>
    <mergeCell ref="G27:L27"/>
    <mergeCell ref="D21:D22"/>
    <mergeCell ref="E21:E22"/>
    <mergeCell ref="G21:L21"/>
    <mergeCell ref="G22:L22"/>
    <mergeCell ref="D24:D25"/>
    <mergeCell ref="E24:E25"/>
    <mergeCell ref="G24:L24"/>
    <mergeCell ref="G25:L25"/>
    <mergeCell ref="F21:F22"/>
    <mergeCell ref="F24:F25"/>
  </mergeCells>
  <conditionalFormatting sqref="M11:M27 E11:F11 E15:F16 E20:F21 E23:F23 E26:F27">
    <cfRule type="cellIs" dxfId="50" priority="11" operator="between">
      <formula>80.5</formula>
      <formula>100</formula>
    </cfRule>
    <cfRule type="cellIs" dxfId="49" priority="12" operator="between">
      <formula>60.5</formula>
      <formula>80.4</formula>
    </cfRule>
    <cfRule type="cellIs" dxfId="48" priority="13" operator="between">
      <formula>40.5</formula>
      <formula>60.4</formula>
    </cfRule>
    <cfRule type="cellIs" dxfId="47" priority="14" operator="between">
      <formula>20.5</formula>
      <formula>40.4</formula>
    </cfRule>
    <cfRule type="cellIs" dxfId="46" priority="15" operator="between">
      <formula>0.1</formula>
      <formula>20.4</formula>
    </cfRule>
  </conditionalFormatting>
  <conditionalFormatting sqref="E12:E14 E17:E19 E22 E24:E25">
    <cfRule type="cellIs" dxfId="45" priority="6" operator="between">
      <formula>80.5</formula>
      <formula>100</formula>
    </cfRule>
    <cfRule type="cellIs" dxfId="44" priority="7" operator="between">
      <formula>60.5</formula>
      <formula>80.4</formula>
    </cfRule>
    <cfRule type="cellIs" dxfId="43" priority="8" operator="between">
      <formula>40.5</formula>
      <formula>60.4</formula>
    </cfRule>
    <cfRule type="cellIs" dxfId="42" priority="9" operator="between">
      <formula>20.5</formula>
      <formula>40.4</formula>
    </cfRule>
    <cfRule type="cellIs" dxfId="41" priority="10" operator="between">
      <formula>0.1</formula>
      <formula>20.4</formula>
    </cfRule>
  </conditionalFormatting>
  <conditionalFormatting sqref="F24">
    <cfRule type="cellIs" dxfId="40" priority="1" operator="between">
      <formula>80.5</formula>
      <formula>100</formula>
    </cfRule>
    <cfRule type="cellIs" dxfId="39" priority="2" operator="between">
      <formula>60.5</formula>
      <formula>80.4</formula>
    </cfRule>
    <cfRule type="cellIs" dxfId="38" priority="3" operator="between">
      <formula>40.5</formula>
      <formula>60.4</formula>
    </cfRule>
    <cfRule type="cellIs" dxfId="37" priority="4" operator="between">
      <formula>20.5</formula>
      <formula>40.4</formula>
    </cfRule>
    <cfRule type="cellIs" dxfId="36" priority="5" operator="between">
      <formula>0.1</formula>
      <formula>20.4</formula>
    </cfRule>
  </conditionalFormatting>
  <dataValidations count="2">
    <dataValidation type="whole" operator="equal" allowBlank="1" showInputMessage="1" showErrorMessage="1" errorTitle="ATENCIÓN" error="No se pueden modificar datos aquí" sqref="D31:D46 G31:L43">
      <formula1>5.78457874578547E+23</formula1>
    </dataValidation>
    <dataValidation type="whole" operator="equal" allowBlank="1" showInputMessage="1" showErrorMessage="1" errorTitle="ERROR." error="NO DEBE MODIFICAR ESTAS CELDAS" sqref="D11:M30">
      <formula1>87777777777777700000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55"/>
  <sheetViews>
    <sheetView showGridLines="0" topLeftCell="E20" zoomScale="70" zoomScaleNormal="70" workbookViewId="0">
      <selection activeCell="N22" sqref="N22:N25"/>
    </sheetView>
  </sheetViews>
  <sheetFormatPr baseColWidth="10" defaultRowHeight="14.25" x14ac:dyDescent="0.25"/>
  <cols>
    <col min="1" max="1" width="1.140625" style="170" customWidth="1"/>
    <col min="2" max="2" width="0.7109375" style="170" customWidth="1"/>
    <col min="3" max="3" width="6" style="170" customWidth="1"/>
    <col min="4" max="4" width="17.85546875" style="170" customWidth="1"/>
    <col min="5" max="5" width="53.85546875" style="170" customWidth="1"/>
    <col min="6" max="6" width="0.7109375" style="170" customWidth="1"/>
    <col min="7" max="7" width="3" style="170" customWidth="1"/>
    <col min="8" max="8" width="106.140625" style="170" hidden="1" customWidth="1"/>
    <col min="9" max="9" width="0.7109375" style="170" customWidth="1"/>
    <col min="10" max="10" width="36" style="170" customWidth="1"/>
    <col min="11" max="11" width="0.7109375" style="170" customWidth="1"/>
    <col min="12" max="12" width="36" style="170" customWidth="1"/>
    <col min="13" max="13" width="0.7109375" style="170" customWidth="1"/>
    <col min="14" max="14" width="120.5703125" style="170" customWidth="1"/>
    <col min="15" max="15" width="0.7109375" style="170" customWidth="1"/>
    <col min="16" max="16" width="57.28515625" style="170" customWidth="1"/>
    <col min="17" max="17" width="1.140625" style="170" customWidth="1"/>
    <col min="18" max="18" width="3.85546875" style="170" customWidth="1"/>
    <col min="19" max="19" width="1.28515625" style="170" customWidth="1"/>
    <col min="20" max="16384" width="11.42578125" style="170"/>
  </cols>
  <sheetData>
    <row r="1" spans="2:17" ht="8.25" customHeight="1" thickBot="1" x14ac:dyDescent="0.3"/>
    <row r="2" spans="2:17" ht="82.5" customHeight="1" x14ac:dyDescent="0.25">
      <c r="B2" s="466"/>
      <c r="C2" s="467"/>
      <c r="D2" s="467"/>
      <c r="E2" s="467"/>
      <c r="F2" s="467"/>
      <c r="G2" s="467"/>
      <c r="H2" s="467"/>
      <c r="I2" s="467"/>
      <c r="J2" s="467"/>
      <c r="K2" s="467"/>
      <c r="L2" s="467"/>
      <c r="M2" s="467"/>
      <c r="N2" s="467"/>
      <c r="O2" s="467"/>
      <c r="P2" s="467"/>
      <c r="Q2" s="468"/>
    </row>
    <row r="3" spans="2:17" ht="4.5" customHeight="1" x14ac:dyDescent="0.25">
      <c r="B3" s="469"/>
      <c r="C3" s="173"/>
      <c r="D3" s="173"/>
      <c r="E3" s="173"/>
      <c r="F3" s="173"/>
      <c r="G3" s="173"/>
      <c r="H3" s="173"/>
      <c r="I3" s="173"/>
      <c r="J3" s="173"/>
      <c r="K3" s="173"/>
      <c r="L3" s="173"/>
      <c r="M3" s="173"/>
      <c r="N3" s="173"/>
      <c r="O3" s="173"/>
      <c r="P3" s="173"/>
      <c r="Q3" s="470"/>
    </row>
    <row r="4" spans="2:17" ht="34.5" customHeight="1" x14ac:dyDescent="0.25">
      <c r="B4" s="171"/>
      <c r="C4" s="842" t="s">
        <v>1183</v>
      </c>
      <c r="D4" s="843"/>
      <c r="E4" s="843"/>
      <c r="F4" s="843"/>
      <c r="G4" s="843"/>
      <c r="H4" s="843"/>
      <c r="I4" s="843"/>
      <c r="J4" s="843"/>
      <c r="K4" s="843"/>
      <c r="L4" s="843"/>
      <c r="M4" s="843"/>
      <c r="N4" s="843"/>
      <c r="O4" s="843"/>
      <c r="P4" s="844"/>
      <c r="Q4" s="172"/>
    </row>
    <row r="5" spans="2:17" ht="5.25" customHeight="1" x14ac:dyDescent="0.25">
      <c r="B5" s="171"/>
      <c r="C5" s="173"/>
      <c r="D5" s="173"/>
      <c r="E5" s="845"/>
      <c r="F5" s="845"/>
      <c r="G5" s="174"/>
      <c r="H5" s="175"/>
      <c r="I5" s="173"/>
      <c r="J5" s="173"/>
      <c r="K5" s="174"/>
      <c r="L5" s="175"/>
      <c r="M5" s="174"/>
      <c r="N5" s="175"/>
      <c r="O5" s="174"/>
      <c r="P5" s="175"/>
      <c r="Q5" s="172"/>
    </row>
    <row r="6" spans="2:17" ht="26.25" customHeight="1" x14ac:dyDescent="0.25">
      <c r="B6" s="171"/>
      <c r="C6" s="846" t="s">
        <v>850</v>
      </c>
      <c r="D6" s="847"/>
      <c r="E6" s="847"/>
      <c r="F6" s="848"/>
      <c r="G6" s="176"/>
      <c r="H6" s="177"/>
      <c r="I6" s="849">
        <v>5</v>
      </c>
      <c r="J6" s="850"/>
      <c r="K6" s="178"/>
      <c r="L6" s="851">
        <v>6</v>
      </c>
      <c r="M6" s="179"/>
      <c r="N6" s="852">
        <v>7</v>
      </c>
      <c r="O6" s="179"/>
      <c r="P6" s="853">
        <v>8</v>
      </c>
      <c r="Q6" s="172"/>
    </row>
    <row r="7" spans="2:17" ht="5.25" customHeight="1" x14ac:dyDescent="0.25">
      <c r="B7" s="171"/>
      <c r="C7" s="180"/>
      <c r="D7" s="180"/>
      <c r="E7" s="841"/>
      <c r="F7" s="841"/>
      <c r="G7" s="176"/>
      <c r="H7" s="177"/>
      <c r="I7" s="849"/>
      <c r="J7" s="850"/>
      <c r="K7" s="178"/>
      <c r="L7" s="851"/>
      <c r="M7" s="179"/>
      <c r="N7" s="852"/>
      <c r="O7" s="179"/>
      <c r="P7" s="853"/>
      <c r="Q7" s="172"/>
    </row>
    <row r="8" spans="2:17" ht="31.5" customHeight="1" x14ac:dyDescent="0.25">
      <c r="B8" s="171"/>
      <c r="C8" s="854">
        <v>1</v>
      </c>
      <c r="D8" s="856" t="s">
        <v>928</v>
      </c>
      <c r="E8" s="858" t="s">
        <v>999</v>
      </c>
      <c r="F8" s="859"/>
      <c r="G8" s="176"/>
      <c r="H8" s="177"/>
      <c r="I8" s="849"/>
      <c r="J8" s="850"/>
      <c r="K8" s="178"/>
      <c r="L8" s="851"/>
      <c r="M8" s="179"/>
      <c r="N8" s="852"/>
      <c r="O8" s="179"/>
      <c r="P8" s="853"/>
      <c r="Q8" s="172"/>
    </row>
    <row r="9" spans="2:17" ht="104.25" customHeight="1" x14ac:dyDescent="0.25">
      <c r="B9" s="171"/>
      <c r="C9" s="855"/>
      <c r="D9" s="857"/>
      <c r="E9" s="860" t="str">
        <f>IF('Resultados Rutas'!E31=0,"",VLOOKUP('Resultados Rutas'!$E$31,'Resultados Rutas'!$E$11:$F$27,2,FALSE))</f>
        <v>RUTA DEL ANÁLISIS DE DATOS
Conociendo el talento</v>
      </c>
      <c r="F9" s="861"/>
      <c r="G9" s="176"/>
      <c r="H9" s="177"/>
      <c r="I9" s="862" t="s">
        <v>852</v>
      </c>
      <c r="J9" s="863"/>
      <c r="K9" s="181"/>
      <c r="L9" s="182" t="s">
        <v>853</v>
      </c>
      <c r="M9" s="183"/>
      <c r="N9" s="182" t="s">
        <v>854</v>
      </c>
      <c r="O9" s="183"/>
      <c r="P9" s="182" t="s">
        <v>855</v>
      </c>
      <c r="Q9" s="172"/>
    </row>
    <row r="10" spans="2:17" ht="5.25" customHeight="1" x14ac:dyDescent="0.25">
      <c r="B10" s="171"/>
      <c r="C10" s="180"/>
      <c r="D10" s="180"/>
      <c r="E10" s="841"/>
      <c r="F10" s="841"/>
      <c r="G10" s="176"/>
      <c r="H10" s="177"/>
      <c r="I10" s="828" t="s">
        <v>169</v>
      </c>
      <c r="J10" s="829"/>
      <c r="K10" s="181"/>
      <c r="L10" s="834" t="s">
        <v>1200</v>
      </c>
      <c r="M10" s="183"/>
      <c r="N10" s="834" t="s">
        <v>1203</v>
      </c>
      <c r="O10" s="183"/>
      <c r="P10" s="834"/>
      <c r="Q10" s="172"/>
    </row>
    <row r="11" spans="2:17" ht="27.75" customHeight="1" x14ac:dyDescent="0.25">
      <c r="B11" s="171"/>
      <c r="C11" s="825">
        <v>2</v>
      </c>
      <c r="D11" s="808" t="s">
        <v>879</v>
      </c>
      <c r="E11" s="858" t="s">
        <v>856</v>
      </c>
      <c r="F11" s="859"/>
      <c r="G11" s="176"/>
      <c r="H11" s="177"/>
      <c r="I11" s="830"/>
      <c r="J11" s="831"/>
      <c r="K11" s="181"/>
      <c r="L11" s="834"/>
      <c r="M11" s="183"/>
      <c r="N11" s="834"/>
      <c r="O11" s="183"/>
      <c r="P11" s="834"/>
      <c r="Q11" s="172"/>
    </row>
    <row r="12" spans="2:17" ht="146.25" customHeight="1" x14ac:dyDescent="0.25">
      <c r="B12" s="171"/>
      <c r="C12" s="826"/>
      <c r="D12" s="809"/>
      <c r="E12" s="869" t="s">
        <v>878</v>
      </c>
      <c r="F12" s="870"/>
      <c r="G12" s="176"/>
      <c r="H12" s="177"/>
      <c r="I12" s="830"/>
      <c r="J12" s="831"/>
      <c r="K12" s="181"/>
      <c r="L12" s="834"/>
      <c r="M12" s="183"/>
      <c r="N12" s="834"/>
      <c r="O12" s="183"/>
      <c r="P12" s="834"/>
      <c r="Q12" s="172"/>
    </row>
    <row r="13" spans="2:17" ht="4.5" hidden="1" customHeight="1" x14ac:dyDescent="0.25">
      <c r="B13" s="171"/>
      <c r="C13" s="826"/>
      <c r="D13" s="809"/>
      <c r="E13" s="869"/>
      <c r="F13" s="870"/>
      <c r="G13" s="176"/>
      <c r="H13" s="177"/>
      <c r="I13" s="830"/>
      <c r="J13" s="831"/>
      <c r="K13" s="181"/>
      <c r="L13" s="835"/>
      <c r="M13" s="183"/>
      <c r="N13" s="835"/>
      <c r="O13" s="183"/>
      <c r="P13" s="835"/>
      <c r="Q13" s="172"/>
    </row>
    <row r="14" spans="2:17" ht="32.25" customHeight="1" x14ac:dyDescent="0.25">
      <c r="B14" s="171"/>
      <c r="C14" s="827"/>
      <c r="D14" s="810"/>
      <c r="E14" s="836"/>
      <c r="F14" s="837"/>
      <c r="G14" s="176"/>
      <c r="H14" s="177"/>
      <c r="I14" s="830"/>
      <c r="J14" s="831"/>
      <c r="K14" s="181"/>
      <c r="L14" s="818" t="s">
        <v>1197</v>
      </c>
      <c r="M14" s="183"/>
      <c r="N14" s="838" t="s">
        <v>1201</v>
      </c>
      <c r="O14" s="183"/>
      <c r="P14" s="821"/>
      <c r="Q14" s="172"/>
    </row>
    <row r="15" spans="2:17" ht="5.25" customHeight="1" x14ac:dyDescent="0.25">
      <c r="B15" s="171"/>
      <c r="C15" s="180"/>
      <c r="D15" s="180"/>
      <c r="E15" s="841"/>
      <c r="F15" s="841"/>
      <c r="G15" s="176"/>
      <c r="H15" s="177"/>
      <c r="I15" s="830"/>
      <c r="J15" s="831"/>
      <c r="K15" s="181"/>
      <c r="L15" s="819"/>
      <c r="M15" s="183"/>
      <c r="N15" s="839"/>
      <c r="O15" s="183"/>
      <c r="P15" s="822"/>
      <c r="Q15" s="172"/>
    </row>
    <row r="16" spans="2:17" ht="210.75" customHeight="1" x14ac:dyDescent="0.25">
      <c r="B16" s="171"/>
      <c r="C16" s="184">
        <v>3</v>
      </c>
      <c r="D16" s="816" t="s">
        <v>859</v>
      </c>
      <c r="E16" s="816"/>
      <c r="F16" s="817"/>
      <c r="G16" s="176"/>
      <c r="H16" s="177"/>
      <c r="I16" s="830"/>
      <c r="J16" s="831"/>
      <c r="K16" s="181"/>
      <c r="L16" s="819"/>
      <c r="M16" s="183"/>
      <c r="N16" s="839"/>
      <c r="O16" s="183"/>
      <c r="P16" s="822"/>
      <c r="Q16" s="172"/>
    </row>
    <row r="17" spans="2:17" ht="5.25" customHeight="1" x14ac:dyDescent="0.25">
      <c r="B17" s="171"/>
      <c r="C17" s="180"/>
      <c r="D17" s="185"/>
      <c r="E17" s="824"/>
      <c r="F17" s="824"/>
      <c r="G17" s="176"/>
      <c r="H17" s="177"/>
      <c r="I17" s="830"/>
      <c r="J17" s="831"/>
      <c r="K17" s="181"/>
      <c r="L17" s="820"/>
      <c r="M17" s="186"/>
      <c r="N17" s="840"/>
      <c r="O17" s="186"/>
      <c r="P17" s="823"/>
      <c r="Q17" s="172"/>
    </row>
    <row r="18" spans="2:17" ht="58.5" customHeight="1" x14ac:dyDescent="0.25">
      <c r="B18" s="187"/>
      <c r="C18" s="188">
        <v>4</v>
      </c>
      <c r="D18" s="816" t="s">
        <v>1148</v>
      </c>
      <c r="E18" s="816"/>
      <c r="F18" s="817"/>
      <c r="G18" s="189"/>
      <c r="H18" s="177"/>
      <c r="I18" s="830"/>
      <c r="J18" s="831"/>
      <c r="K18" s="181"/>
      <c r="L18" s="818" t="s">
        <v>1198</v>
      </c>
      <c r="M18" s="183"/>
      <c r="N18" s="818" t="s">
        <v>1202</v>
      </c>
      <c r="O18" s="183"/>
      <c r="P18" s="821"/>
      <c r="Q18" s="172"/>
    </row>
    <row r="19" spans="2:17" ht="5.25" customHeight="1" x14ac:dyDescent="0.25">
      <c r="B19" s="171"/>
      <c r="C19" s="180"/>
      <c r="D19" s="199"/>
      <c r="E19" s="815"/>
      <c r="F19" s="815"/>
      <c r="G19" s="176"/>
      <c r="H19" s="177"/>
      <c r="I19" s="830"/>
      <c r="J19" s="831"/>
      <c r="K19" s="181"/>
      <c r="L19" s="819"/>
      <c r="M19" s="183"/>
      <c r="N19" s="819"/>
      <c r="O19" s="183"/>
      <c r="P19" s="822"/>
      <c r="Q19" s="172"/>
    </row>
    <row r="20" spans="2:17" ht="188.25" customHeight="1" x14ac:dyDescent="0.25">
      <c r="B20" s="187"/>
      <c r="C20" s="190">
        <v>5</v>
      </c>
      <c r="D20" s="816" t="s">
        <v>860</v>
      </c>
      <c r="E20" s="816"/>
      <c r="F20" s="817"/>
      <c r="G20" s="189"/>
      <c r="H20" s="177"/>
      <c r="I20" s="830"/>
      <c r="J20" s="831"/>
      <c r="K20" s="181"/>
      <c r="L20" s="819"/>
      <c r="M20" s="183"/>
      <c r="N20" s="819"/>
      <c r="O20" s="183"/>
      <c r="P20" s="822"/>
      <c r="Q20" s="172"/>
    </row>
    <row r="21" spans="2:17" ht="5.25" hidden="1" customHeight="1" x14ac:dyDescent="0.25">
      <c r="B21" s="171"/>
      <c r="C21" s="180"/>
      <c r="D21" s="199"/>
      <c r="E21" s="815"/>
      <c r="F21" s="815"/>
      <c r="G21" s="176"/>
      <c r="H21" s="177"/>
      <c r="I21" s="832"/>
      <c r="J21" s="833"/>
      <c r="K21" s="181"/>
      <c r="L21" s="820"/>
      <c r="M21" s="186"/>
      <c r="N21" s="820"/>
      <c r="O21" s="186"/>
      <c r="P21" s="823"/>
      <c r="Q21" s="172"/>
    </row>
    <row r="22" spans="2:17" ht="65.25" customHeight="1" x14ac:dyDescent="0.25">
      <c r="B22" s="187"/>
      <c r="C22" s="191">
        <v>6</v>
      </c>
      <c r="D22" s="816" t="s">
        <v>861</v>
      </c>
      <c r="E22" s="816"/>
      <c r="F22" s="817"/>
      <c r="G22" s="189"/>
      <c r="H22" s="177"/>
      <c r="I22" s="818" t="s">
        <v>13</v>
      </c>
      <c r="J22" s="864"/>
      <c r="K22" s="181"/>
      <c r="L22" s="818" t="s">
        <v>1199</v>
      </c>
      <c r="M22" s="183"/>
      <c r="N22" s="818" t="s">
        <v>1204</v>
      </c>
      <c r="O22" s="183"/>
      <c r="P22" s="821"/>
      <c r="Q22" s="172"/>
    </row>
    <row r="23" spans="2:17" ht="5.25" customHeight="1" x14ac:dyDescent="0.25">
      <c r="B23" s="171"/>
      <c r="C23" s="180"/>
      <c r="D23" s="185"/>
      <c r="E23" s="824"/>
      <c r="F23" s="824"/>
      <c r="G23" s="176"/>
      <c r="H23" s="177"/>
      <c r="I23" s="819"/>
      <c r="J23" s="865"/>
      <c r="K23" s="181"/>
      <c r="L23" s="819"/>
      <c r="M23" s="183"/>
      <c r="N23" s="819"/>
      <c r="O23" s="183"/>
      <c r="P23" s="822"/>
      <c r="Q23" s="172"/>
    </row>
    <row r="24" spans="2:17" ht="116.25" customHeight="1" x14ac:dyDescent="0.25">
      <c r="B24" s="187"/>
      <c r="C24" s="192">
        <v>7</v>
      </c>
      <c r="D24" s="816" t="s">
        <v>862</v>
      </c>
      <c r="E24" s="816"/>
      <c r="F24" s="817"/>
      <c r="G24" s="189"/>
      <c r="H24" s="177"/>
      <c r="I24" s="819"/>
      <c r="J24" s="865"/>
      <c r="K24" s="181"/>
      <c r="L24" s="819"/>
      <c r="M24" s="183"/>
      <c r="N24" s="819"/>
      <c r="O24" s="183"/>
      <c r="P24" s="822"/>
      <c r="Q24" s="172"/>
    </row>
    <row r="25" spans="2:17" ht="5.25" customHeight="1" x14ac:dyDescent="0.25">
      <c r="B25" s="171"/>
      <c r="C25" s="180"/>
      <c r="D25" s="199"/>
      <c r="E25" s="815"/>
      <c r="F25" s="815"/>
      <c r="G25" s="176"/>
      <c r="H25" s="177"/>
      <c r="I25" s="820"/>
      <c r="J25" s="866"/>
      <c r="K25" s="181"/>
      <c r="L25" s="820"/>
      <c r="M25" s="186"/>
      <c r="N25" s="820"/>
      <c r="O25" s="186"/>
      <c r="P25" s="823"/>
      <c r="Q25" s="172"/>
    </row>
    <row r="26" spans="2:17" ht="37.5" customHeight="1" x14ac:dyDescent="0.25">
      <c r="B26" s="187"/>
      <c r="C26" s="193">
        <v>8</v>
      </c>
      <c r="D26" s="816" t="s">
        <v>863</v>
      </c>
      <c r="E26" s="816"/>
      <c r="F26" s="817"/>
      <c r="G26" s="189"/>
      <c r="H26" s="177"/>
      <c r="I26" s="811"/>
      <c r="J26" s="867"/>
      <c r="K26" s="181"/>
      <c r="L26" s="811"/>
      <c r="M26" s="183"/>
      <c r="N26" s="811"/>
      <c r="O26" s="183"/>
      <c r="P26" s="813"/>
      <c r="Q26" s="172"/>
    </row>
    <row r="27" spans="2:17" ht="5.25" customHeight="1" x14ac:dyDescent="0.25">
      <c r="B27" s="171"/>
      <c r="C27" s="180"/>
      <c r="D27" s="199"/>
      <c r="E27" s="815"/>
      <c r="F27" s="815"/>
      <c r="G27" s="176"/>
      <c r="H27" s="177"/>
      <c r="I27" s="811"/>
      <c r="J27" s="867"/>
      <c r="K27" s="181"/>
      <c r="L27" s="811"/>
      <c r="M27" s="183"/>
      <c r="N27" s="811"/>
      <c r="O27" s="183"/>
      <c r="P27" s="813"/>
      <c r="Q27" s="172"/>
    </row>
    <row r="28" spans="2:17" ht="37.5" customHeight="1" x14ac:dyDescent="0.25">
      <c r="B28" s="187"/>
      <c r="C28" s="194">
        <v>9</v>
      </c>
      <c r="D28" s="816" t="s">
        <v>880</v>
      </c>
      <c r="E28" s="816"/>
      <c r="F28" s="817"/>
      <c r="G28" s="189"/>
      <c r="H28" s="177"/>
      <c r="I28" s="812"/>
      <c r="J28" s="868"/>
      <c r="K28" s="181"/>
      <c r="L28" s="812"/>
      <c r="M28" s="183"/>
      <c r="N28" s="812"/>
      <c r="O28" s="183"/>
      <c r="P28" s="814"/>
      <c r="Q28" s="172"/>
    </row>
    <row r="29" spans="2:17" ht="4.5" customHeight="1" thickBot="1" x14ac:dyDescent="0.3">
      <c r="B29" s="195"/>
      <c r="C29" s="196"/>
      <c r="D29" s="196"/>
      <c r="E29" s="196"/>
      <c r="F29" s="196"/>
      <c r="G29" s="197"/>
      <c r="H29" s="196"/>
      <c r="I29" s="197"/>
      <c r="J29" s="197"/>
      <c r="K29" s="197"/>
      <c r="L29" s="196"/>
      <c r="M29" s="197"/>
      <c r="N29" s="196"/>
      <c r="O29" s="197"/>
      <c r="P29" s="196"/>
      <c r="Q29" s="198"/>
    </row>
    <row r="35" spans="5:13" ht="3.75" customHeight="1" x14ac:dyDescent="0.25"/>
    <row r="36" spans="5:13" ht="19.5" customHeight="1" x14ac:dyDescent="0.25">
      <c r="H36" s="119" t="s">
        <v>851</v>
      </c>
    </row>
    <row r="37" spans="5:13" ht="19.5" customHeight="1" x14ac:dyDescent="0.25">
      <c r="E37" s="122" t="s">
        <v>908</v>
      </c>
      <c r="H37" s="119" t="s">
        <v>864</v>
      </c>
      <c r="J37" s="799" t="s">
        <v>895</v>
      </c>
      <c r="K37" s="799"/>
      <c r="L37" s="799" t="s">
        <v>229</v>
      </c>
      <c r="M37" s="799"/>
    </row>
    <row r="38" spans="5:13" ht="19.5" customHeight="1" x14ac:dyDescent="0.25">
      <c r="H38" s="119" t="s">
        <v>865</v>
      </c>
    </row>
    <row r="39" spans="5:13" ht="19.5" customHeight="1" x14ac:dyDescent="0.25">
      <c r="H39" s="119" t="s">
        <v>866</v>
      </c>
    </row>
    <row r="40" spans="5:13" ht="19.5" customHeight="1" x14ac:dyDescent="0.25">
      <c r="H40" s="120" t="s">
        <v>867</v>
      </c>
    </row>
    <row r="41" spans="5:13" ht="19.5" customHeight="1" x14ac:dyDescent="0.2">
      <c r="H41" s="50"/>
    </row>
    <row r="42" spans="5:13" ht="19.5" customHeight="1" x14ac:dyDescent="0.2">
      <c r="H42" s="50"/>
    </row>
    <row r="43" spans="5:13" x14ac:dyDescent="0.25">
      <c r="H43" s="127" t="s">
        <v>868</v>
      </c>
    </row>
    <row r="44" spans="5:13" ht="15" customHeight="1" x14ac:dyDescent="0.25">
      <c r="H44" s="127" t="s">
        <v>869</v>
      </c>
    </row>
    <row r="45" spans="5:13" x14ac:dyDescent="0.25">
      <c r="H45" s="128" t="s">
        <v>870</v>
      </c>
    </row>
    <row r="46" spans="5:13" x14ac:dyDescent="0.25">
      <c r="H46" s="128" t="s">
        <v>858</v>
      </c>
    </row>
    <row r="47" spans="5:13" x14ac:dyDescent="0.25">
      <c r="H47" s="127" t="s">
        <v>871</v>
      </c>
    </row>
    <row r="48" spans="5:13" ht="15" customHeight="1" x14ac:dyDescent="0.25">
      <c r="H48" s="127" t="s">
        <v>857</v>
      </c>
    </row>
    <row r="49" spans="8:8" x14ac:dyDescent="0.25">
      <c r="H49" s="128" t="s">
        <v>872</v>
      </c>
    </row>
    <row r="50" spans="8:8" x14ac:dyDescent="0.25">
      <c r="H50" s="128" t="s">
        <v>873</v>
      </c>
    </row>
    <row r="51" spans="8:8" x14ac:dyDescent="0.25">
      <c r="H51" s="131" t="s">
        <v>874</v>
      </c>
    </row>
    <row r="52" spans="8:8" x14ac:dyDescent="0.25">
      <c r="H52" s="131" t="s">
        <v>875</v>
      </c>
    </row>
    <row r="53" spans="8:8" x14ac:dyDescent="0.25">
      <c r="H53" s="129" t="s">
        <v>876</v>
      </c>
    </row>
    <row r="54" spans="8:8" x14ac:dyDescent="0.25">
      <c r="H54" s="129" t="s">
        <v>877</v>
      </c>
    </row>
    <row r="55" spans="8:8" x14ac:dyDescent="0.25">
      <c r="H55" s="129" t="s">
        <v>878</v>
      </c>
    </row>
  </sheetData>
  <mergeCells count="54">
    <mergeCell ref="E10:F10"/>
    <mergeCell ref="L37:M37"/>
    <mergeCell ref="J37:K37"/>
    <mergeCell ref="I9:J9"/>
    <mergeCell ref="L10:L13"/>
    <mergeCell ref="D18:F18"/>
    <mergeCell ref="L18:L21"/>
    <mergeCell ref="D22:F22"/>
    <mergeCell ref="I22:J25"/>
    <mergeCell ref="L22:L25"/>
    <mergeCell ref="D26:F26"/>
    <mergeCell ref="I26:J28"/>
    <mergeCell ref="L26:L28"/>
    <mergeCell ref="E11:F11"/>
    <mergeCell ref="E12:F12"/>
    <mergeCell ref="E13:F13"/>
    <mergeCell ref="C4:P4"/>
    <mergeCell ref="E5:F5"/>
    <mergeCell ref="C6:F6"/>
    <mergeCell ref="I6:J8"/>
    <mergeCell ref="L6:L8"/>
    <mergeCell ref="N6:N8"/>
    <mergeCell ref="P6:P8"/>
    <mergeCell ref="E7:F7"/>
    <mergeCell ref="C8:C9"/>
    <mergeCell ref="D8:D9"/>
    <mergeCell ref="E8:F8"/>
    <mergeCell ref="E9:F9"/>
    <mergeCell ref="C11:C14"/>
    <mergeCell ref="N18:N21"/>
    <mergeCell ref="P18:P21"/>
    <mergeCell ref="E19:F19"/>
    <mergeCell ref="D20:F20"/>
    <mergeCell ref="E21:F21"/>
    <mergeCell ref="I10:J21"/>
    <mergeCell ref="N10:N13"/>
    <mergeCell ref="P10:P13"/>
    <mergeCell ref="E14:F14"/>
    <mergeCell ref="L14:L17"/>
    <mergeCell ref="N14:N17"/>
    <mergeCell ref="P14:P17"/>
    <mergeCell ref="E15:F15"/>
    <mergeCell ref="D16:F16"/>
    <mergeCell ref="E17:F17"/>
    <mergeCell ref="D11:D14"/>
    <mergeCell ref="N26:N28"/>
    <mergeCell ref="P26:P28"/>
    <mergeCell ref="E27:F27"/>
    <mergeCell ref="D28:F28"/>
    <mergeCell ref="N22:N25"/>
    <mergeCell ref="P22:P25"/>
    <mergeCell ref="E23:F23"/>
    <mergeCell ref="D24:F24"/>
    <mergeCell ref="E25:F25"/>
  </mergeCells>
  <dataValidations count="3">
    <dataValidation type="list" allowBlank="1" showInputMessage="1" showErrorMessage="1" errorTitle="ATENCIÓN!" error="Debe escoger una de las opciones de la lista" sqref="E12:E15">
      <formula1>$H$43:$H$55</formula1>
    </dataValidation>
    <dataValidation type="list" allowBlank="1" showInputMessage="1" showErrorMessage="1" errorTitle="ATENCIÓN" error="No se pueden diligenciar datos aquí" sqref="E10">
      <formula1>$H$36:$H$40</formula1>
    </dataValidation>
    <dataValidation operator="equal" allowBlank="1" showInputMessage="1" showErrorMessage="1" errorTitle="ATENCIÓN" error="No se pueden modificar datos aquí" sqref="H36:H40"/>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8"/>
  <sheetViews>
    <sheetView showGridLines="0" zoomScale="70" zoomScaleNormal="70" workbookViewId="0">
      <pane xSplit="7" ySplit="11" topLeftCell="H27" activePane="bottomRight" state="frozen"/>
      <selection pane="topRight" activeCell="H1" sqref="H1"/>
      <selection pane="bottomLeft" activeCell="A12" sqref="A12"/>
      <selection pane="bottomRight" activeCell="D12" sqref="D12:F12"/>
    </sheetView>
  </sheetViews>
  <sheetFormatPr baseColWidth="10" defaultColWidth="0" defaultRowHeight="14.25" zeroHeight="1" x14ac:dyDescent="0.2"/>
  <cols>
    <col min="1" max="1" width="1" style="50" customWidth="1"/>
    <col min="2" max="2" width="0.85546875" style="50" customWidth="1"/>
    <col min="3" max="3" width="7.140625" style="50" customWidth="1"/>
    <col min="4" max="4" width="15.85546875" style="50" customWidth="1"/>
    <col min="5" max="5" width="14.7109375" style="50" customWidth="1"/>
    <col min="6" max="6" width="35.7109375" style="50" customWidth="1"/>
    <col min="7" max="7" width="25.85546875" style="50" hidden="1" customWidth="1"/>
    <col min="8" max="8" width="1" style="218" customWidth="1"/>
    <col min="9" max="10" width="12.7109375" style="163" customWidth="1"/>
    <col min="11" max="12" width="12" style="163" customWidth="1"/>
    <col min="13" max="20" width="12.7109375" style="163" customWidth="1"/>
    <col min="21" max="21" width="20.85546875" style="163" customWidth="1"/>
    <col min="22" max="22" width="0.7109375" style="50" customWidth="1"/>
    <col min="23" max="25" width="11.42578125" style="50" customWidth="1"/>
    <col min="26" max="16384" width="11.42578125" style="50" hidden="1"/>
  </cols>
  <sheetData>
    <row r="1" spans="2:24" ht="10.5" customHeight="1" x14ac:dyDescent="0.2"/>
    <row r="2" spans="2:24" ht="108" customHeight="1" thickBot="1" x14ac:dyDescent="0.25">
      <c r="B2" s="219"/>
      <c r="C2" s="220"/>
      <c r="D2" s="220"/>
      <c r="E2" s="220"/>
      <c r="F2" s="220"/>
      <c r="G2" s="220"/>
      <c r="I2" s="221"/>
      <c r="J2" s="221"/>
      <c r="K2" s="221"/>
      <c r="L2" s="221"/>
      <c r="M2" s="221"/>
      <c r="N2" s="221"/>
      <c r="O2" s="221"/>
      <c r="P2" s="221"/>
      <c r="Q2" s="221"/>
      <c r="R2" s="221"/>
      <c r="S2" s="221"/>
      <c r="T2" s="221"/>
      <c r="U2" s="221"/>
      <c r="V2" s="222"/>
    </row>
    <row r="3" spans="2:24" s="163" customFormat="1" ht="6" customHeight="1" x14ac:dyDescent="0.25">
      <c r="B3" s="210"/>
      <c r="C3" s="211"/>
      <c r="D3" s="211"/>
      <c r="E3" s="211"/>
      <c r="F3" s="211"/>
      <c r="G3" s="211"/>
      <c r="H3" s="240"/>
      <c r="I3" s="211"/>
      <c r="J3" s="211"/>
      <c r="K3" s="211"/>
      <c r="L3" s="211"/>
      <c r="M3" s="211"/>
      <c r="N3" s="211"/>
      <c r="O3" s="211"/>
      <c r="P3" s="211"/>
      <c r="Q3" s="211"/>
      <c r="R3" s="211"/>
      <c r="S3" s="211"/>
      <c r="T3" s="211"/>
      <c r="U3" s="241"/>
      <c r="V3" s="242"/>
    </row>
    <row r="4" spans="2:24" s="163" customFormat="1" ht="27" x14ac:dyDescent="0.25">
      <c r="B4" s="212"/>
      <c r="C4" s="883"/>
      <c r="D4" s="883"/>
      <c r="E4" s="883"/>
      <c r="F4" s="884"/>
      <c r="G4" s="884"/>
      <c r="H4" s="884"/>
      <c r="I4" s="884"/>
      <c r="J4" s="884"/>
      <c r="K4" s="884"/>
      <c r="L4" s="884"/>
      <c r="M4" s="884"/>
      <c r="N4" s="884"/>
      <c r="O4" s="884"/>
      <c r="P4" s="884"/>
      <c r="Q4" s="884"/>
      <c r="R4" s="884"/>
      <c r="S4" s="884"/>
      <c r="T4" s="884"/>
      <c r="U4" s="885"/>
      <c r="V4" s="243"/>
    </row>
    <row r="5" spans="2:24" s="163" customFormat="1" ht="5.25" customHeight="1" thickBot="1" x14ac:dyDescent="0.3">
      <c r="B5" s="212"/>
      <c r="C5" s="81"/>
      <c r="D5" s="81"/>
      <c r="E5" s="81"/>
      <c r="F5" s="214"/>
      <c r="G5" s="214"/>
      <c r="H5" s="217"/>
      <c r="I5" s="214"/>
      <c r="J5" s="214"/>
      <c r="K5" s="214"/>
      <c r="L5" s="214"/>
      <c r="M5" s="214"/>
      <c r="N5" s="214"/>
      <c r="O5" s="214"/>
      <c r="P5" s="214"/>
      <c r="Q5" s="214"/>
      <c r="R5" s="214"/>
      <c r="S5" s="214"/>
      <c r="T5" s="214"/>
      <c r="U5" s="213"/>
      <c r="V5" s="243"/>
    </row>
    <row r="6" spans="2:24" s="215" customFormat="1" ht="44.25" customHeight="1" x14ac:dyDescent="0.25">
      <c r="B6" s="216"/>
      <c r="C6" s="873" t="s">
        <v>849</v>
      </c>
      <c r="D6" s="874"/>
      <c r="E6" s="875"/>
      <c r="F6" s="875"/>
      <c r="G6" s="876"/>
      <c r="H6" s="223"/>
      <c r="I6" s="912" t="s">
        <v>885</v>
      </c>
      <c r="J6" s="913"/>
      <c r="K6" s="913"/>
      <c r="L6" s="914"/>
      <c r="M6" s="915" t="s">
        <v>886</v>
      </c>
      <c r="N6" s="913"/>
      <c r="O6" s="913"/>
      <c r="P6" s="914"/>
      <c r="Q6" s="871" t="s">
        <v>884</v>
      </c>
      <c r="R6" s="872"/>
      <c r="S6" s="871" t="s">
        <v>887</v>
      </c>
      <c r="T6" s="872"/>
      <c r="U6" s="406" t="s">
        <v>1151</v>
      </c>
      <c r="V6" s="244"/>
    </row>
    <row r="7" spans="2:24" s="215" customFormat="1" ht="15.75" hidden="1" customHeight="1" x14ac:dyDescent="0.2">
      <c r="B7" s="216"/>
      <c r="C7" s="877"/>
      <c r="D7" s="878"/>
      <c r="E7" s="878"/>
      <c r="F7" s="878"/>
      <c r="G7" s="879"/>
      <c r="H7" s="223"/>
      <c r="I7" s="224"/>
      <c r="J7" s="225"/>
      <c r="K7" s="225"/>
      <c r="L7" s="226"/>
      <c r="M7" s="227"/>
      <c r="N7" s="225"/>
      <c r="O7" s="225"/>
      <c r="P7" s="226"/>
      <c r="Q7" s="227"/>
      <c r="R7" s="225"/>
      <c r="S7" s="225"/>
      <c r="T7" s="226"/>
      <c r="U7" s="228"/>
      <c r="V7" s="244"/>
    </row>
    <row r="8" spans="2:24" s="215" customFormat="1" ht="51" customHeight="1" thickBot="1" x14ac:dyDescent="0.3">
      <c r="B8" s="216"/>
      <c r="C8" s="880"/>
      <c r="D8" s="881"/>
      <c r="E8" s="881"/>
      <c r="F8" s="881"/>
      <c r="G8" s="882"/>
      <c r="H8" s="223"/>
      <c r="I8" s="229" t="s">
        <v>816</v>
      </c>
      <c r="J8" s="230" t="s">
        <v>817</v>
      </c>
      <c r="K8" s="230" t="s">
        <v>818</v>
      </c>
      <c r="L8" s="231" t="s">
        <v>819</v>
      </c>
      <c r="M8" s="232" t="s">
        <v>820</v>
      </c>
      <c r="N8" s="230" t="s">
        <v>821</v>
      </c>
      <c r="O8" s="230" t="s">
        <v>822</v>
      </c>
      <c r="P8" s="231" t="s">
        <v>823</v>
      </c>
      <c r="Q8" s="232" t="s">
        <v>824</v>
      </c>
      <c r="R8" s="231" t="s">
        <v>825</v>
      </c>
      <c r="S8" s="232" t="s">
        <v>826</v>
      </c>
      <c r="T8" s="231" t="s">
        <v>827</v>
      </c>
      <c r="U8" s="233" t="s">
        <v>828</v>
      </c>
      <c r="V8" s="244"/>
    </row>
    <row r="9" spans="2:24" ht="5.25" customHeight="1" x14ac:dyDescent="0.2">
      <c r="B9" s="51"/>
      <c r="C9" s="53"/>
      <c r="D9" s="53"/>
      <c r="E9" s="53"/>
      <c r="F9" s="53"/>
      <c r="G9" s="53"/>
      <c r="I9" s="53"/>
      <c r="J9" s="214"/>
      <c r="K9" s="214"/>
      <c r="L9" s="214"/>
      <c r="M9" s="214"/>
      <c r="N9" s="214"/>
      <c r="O9" s="214"/>
      <c r="P9" s="214"/>
      <c r="Q9" s="214"/>
      <c r="R9" s="214"/>
      <c r="S9" s="214"/>
      <c r="T9" s="214"/>
      <c r="U9" s="214"/>
      <c r="V9" s="243"/>
      <c r="W9" s="53"/>
      <c r="X9" s="53"/>
    </row>
    <row r="10" spans="2:24" ht="32.25" customHeight="1" x14ac:dyDescent="0.2">
      <c r="B10" s="245"/>
      <c r="C10" s="886" t="s">
        <v>919</v>
      </c>
      <c r="D10" s="887"/>
      <c r="E10" s="887"/>
      <c r="F10" s="888"/>
      <c r="G10" s="910" t="s">
        <v>139</v>
      </c>
      <c r="H10" s="234"/>
      <c r="I10" s="206"/>
      <c r="J10" s="207"/>
      <c r="K10" s="207"/>
      <c r="L10" s="207"/>
      <c r="M10" s="207"/>
      <c r="N10" s="207"/>
      <c r="O10" s="207"/>
      <c r="P10" s="207"/>
      <c r="Q10" s="207"/>
      <c r="R10" s="207"/>
      <c r="S10" s="207"/>
      <c r="T10" s="207"/>
      <c r="U10" s="208"/>
      <c r="V10" s="52"/>
    </row>
    <row r="11" spans="2:24" ht="13.5" customHeight="1" x14ac:dyDescent="0.2">
      <c r="B11" s="245"/>
      <c r="C11" s="889"/>
      <c r="D11" s="890"/>
      <c r="E11" s="890"/>
      <c r="F11" s="891"/>
      <c r="G11" s="911"/>
      <c r="H11" s="234"/>
      <c r="I11" s="235"/>
      <c r="J11" s="236"/>
      <c r="K11" s="236"/>
      <c r="L11" s="236"/>
      <c r="M11" s="236"/>
      <c r="N11" s="236"/>
      <c r="O11" s="236"/>
      <c r="P11" s="236"/>
      <c r="Q11" s="236"/>
      <c r="R11" s="236"/>
      <c r="S11" s="236"/>
      <c r="T11" s="236"/>
      <c r="U11" s="249"/>
      <c r="V11" s="52"/>
    </row>
    <row r="12" spans="2:24" ht="50.1" customHeight="1" x14ac:dyDescent="0.2">
      <c r="B12" s="245"/>
      <c r="C12" s="250">
        <v>1</v>
      </c>
      <c r="D12" s="916" t="s">
        <v>143</v>
      </c>
      <c r="E12" s="916"/>
      <c r="F12" s="916"/>
      <c r="G12" s="484" t="s">
        <v>3</v>
      </c>
      <c r="H12" s="237"/>
      <c r="I12" s="471"/>
      <c r="J12" s="471"/>
      <c r="K12" s="471"/>
      <c r="L12" s="471"/>
      <c r="M12" s="471"/>
      <c r="N12" s="472"/>
      <c r="O12" s="471"/>
      <c r="P12" s="471"/>
      <c r="Q12" s="471"/>
      <c r="R12" s="471"/>
      <c r="S12" s="473" t="s">
        <v>920</v>
      </c>
      <c r="T12" s="471" t="s">
        <v>920</v>
      </c>
      <c r="U12" s="471"/>
      <c r="V12" s="246"/>
    </row>
    <row r="13" spans="2:24" ht="50.1" customHeight="1" x14ac:dyDescent="0.2">
      <c r="B13" s="245"/>
      <c r="C13" s="251">
        <v>2</v>
      </c>
      <c r="D13" s="892" t="s">
        <v>126</v>
      </c>
      <c r="E13" s="892"/>
      <c r="F13" s="892"/>
      <c r="G13" s="484" t="s">
        <v>88</v>
      </c>
      <c r="H13" s="237"/>
      <c r="I13" s="471"/>
      <c r="J13" s="471"/>
      <c r="K13" s="471"/>
      <c r="L13" s="471"/>
      <c r="M13" s="471"/>
      <c r="N13" s="471"/>
      <c r="O13" s="471"/>
      <c r="P13" s="471"/>
      <c r="Q13" s="471"/>
      <c r="R13" s="471"/>
      <c r="S13" s="471" t="s">
        <v>920</v>
      </c>
      <c r="T13" s="474" t="s">
        <v>920</v>
      </c>
      <c r="U13" s="471"/>
      <c r="V13" s="246"/>
    </row>
    <row r="14" spans="2:24" ht="50.1" customHeight="1" x14ac:dyDescent="0.2">
      <c r="B14" s="245"/>
      <c r="C14" s="251">
        <v>3</v>
      </c>
      <c r="D14" s="892" t="s">
        <v>144</v>
      </c>
      <c r="E14" s="892"/>
      <c r="F14" s="892"/>
      <c r="G14" s="484" t="s">
        <v>89</v>
      </c>
      <c r="H14" s="237"/>
      <c r="I14" s="471"/>
      <c r="J14" s="471"/>
      <c r="K14" s="471"/>
      <c r="L14" s="471"/>
      <c r="M14" s="471"/>
      <c r="N14" s="474" t="s">
        <v>920</v>
      </c>
      <c r="O14" s="471"/>
      <c r="P14" s="474" t="s">
        <v>920</v>
      </c>
      <c r="Q14" s="474" t="s">
        <v>920</v>
      </c>
      <c r="R14" s="471"/>
      <c r="S14" s="471"/>
      <c r="T14" s="471"/>
      <c r="U14" s="471"/>
      <c r="V14" s="246"/>
      <c r="X14" s="125" t="s">
        <v>896</v>
      </c>
    </row>
    <row r="15" spans="2:24" ht="56.25" customHeight="1" x14ac:dyDescent="0.2">
      <c r="B15" s="245"/>
      <c r="C15" s="252">
        <v>4</v>
      </c>
      <c r="D15" s="892" t="s">
        <v>127</v>
      </c>
      <c r="E15" s="892"/>
      <c r="F15" s="892"/>
      <c r="G15" s="485" t="s">
        <v>200</v>
      </c>
      <c r="H15" s="237"/>
      <c r="I15" s="475"/>
      <c r="J15" s="475"/>
      <c r="K15" s="475"/>
      <c r="L15" s="475"/>
      <c r="M15" s="475"/>
      <c r="N15" s="475"/>
      <c r="O15" s="475"/>
      <c r="P15" s="475"/>
      <c r="Q15" s="475"/>
      <c r="R15" s="475"/>
      <c r="S15" s="474" t="s">
        <v>920</v>
      </c>
      <c r="T15" s="475" t="s">
        <v>920</v>
      </c>
      <c r="U15" s="475"/>
      <c r="V15" s="246"/>
    </row>
    <row r="16" spans="2:24" ht="50.1" customHeight="1" x14ac:dyDescent="0.2">
      <c r="B16" s="245"/>
      <c r="C16" s="251">
        <v>5</v>
      </c>
      <c r="D16" s="892" t="s">
        <v>188</v>
      </c>
      <c r="E16" s="892"/>
      <c r="F16" s="892"/>
      <c r="G16" s="484" t="s">
        <v>189</v>
      </c>
      <c r="H16" s="237"/>
      <c r="I16" s="471"/>
      <c r="J16" s="471"/>
      <c r="K16" s="471"/>
      <c r="L16" s="471"/>
      <c r="M16" s="471"/>
      <c r="N16" s="471"/>
      <c r="O16" s="471"/>
      <c r="P16" s="471"/>
      <c r="Q16" s="471"/>
      <c r="R16" s="471"/>
      <c r="S16" s="471"/>
      <c r="T16" s="471"/>
      <c r="U16" s="474" t="s">
        <v>920</v>
      </c>
      <c r="V16" s="246"/>
    </row>
    <row r="17" spans="2:22" ht="29.25" customHeight="1" x14ac:dyDescent="0.2">
      <c r="B17" s="245"/>
      <c r="C17" s="251">
        <v>6</v>
      </c>
      <c r="D17" s="904" t="s">
        <v>4</v>
      </c>
      <c r="E17" s="895" t="s">
        <v>153</v>
      </c>
      <c r="F17" s="895"/>
      <c r="G17" s="251" t="s">
        <v>90</v>
      </c>
      <c r="H17" s="238"/>
      <c r="I17" s="471"/>
      <c r="J17" s="471"/>
      <c r="K17" s="471"/>
      <c r="L17" s="471"/>
      <c r="M17" s="471"/>
      <c r="N17" s="471"/>
      <c r="O17" s="471"/>
      <c r="P17" s="471"/>
      <c r="Q17" s="471"/>
      <c r="R17" s="471"/>
      <c r="S17" s="471"/>
      <c r="T17" s="471"/>
      <c r="U17" s="474" t="s">
        <v>920</v>
      </c>
      <c r="V17" s="246"/>
    </row>
    <row r="18" spans="2:22" ht="27.95" customHeight="1" x14ac:dyDescent="0.2">
      <c r="B18" s="245"/>
      <c r="C18" s="251">
        <v>7</v>
      </c>
      <c r="D18" s="905"/>
      <c r="E18" s="892" t="s">
        <v>154</v>
      </c>
      <c r="F18" s="892"/>
      <c r="G18" s="251" t="s">
        <v>90</v>
      </c>
      <c r="H18" s="238"/>
      <c r="I18" s="471"/>
      <c r="J18" s="471"/>
      <c r="K18" s="471"/>
      <c r="L18" s="471"/>
      <c r="M18" s="471"/>
      <c r="N18" s="471"/>
      <c r="O18" s="471"/>
      <c r="P18" s="471"/>
      <c r="Q18" s="471"/>
      <c r="R18" s="471"/>
      <c r="S18" s="471"/>
      <c r="T18" s="471"/>
      <c r="U18" s="474" t="s">
        <v>920</v>
      </c>
      <c r="V18" s="246"/>
    </row>
    <row r="19" spans="2:22" ht="27.95" customHeight="1" x14ac:dyDescent="0.2">
      <c r="B19" s="245"/>
      <c r="C19" s="251">
        <v>8</v>
      </c>
      <c r="D19" s="905"/>
      <c r="E19" s="892" t="s">
        <v>155</v>
      </c>
      <c r="F19" s="892"/>
      <c r="G19" s="251" t="s">
        <v>90</v>
      </c>
      <c r="H19" s="238"/>
      <c r="I19" s="471"/>
      <c r="J19" s="471"/>
      <c r="K19" s="471"/>
      <c r="L19" s="471"/>
      <c r="M19" s="471"/>
      <c r="N19" s="471"/>
      <c r="O19" s="471"/>
      <c r="P19" s="471"/>
      <c r="Q19" s="471"/>
      <c r="R19" s="471"/>
      <c r="S19" s="471"/>
      <c r="T19" s="471"/>
      <c r="U19" s="474" t="s">
        <v>920</v>
      </c>
      <c r="V19" s="246"/>
    </row>
    <row r="20" spans="2:22" ht="27.95" customHeight="1" x14ac:dyDescent="0.2">
      <c r="B20" s="245"/>
      <c r="C20" s="251">
        <v>9</v>
      </c>
      <c r="D20" s="905"/>
      <c r="E20" s="892" t="s">
        <v>156</v>
      </c>
      <c r="F20" s="892"/>
      <c r="G20" s="251" t="s">
        <v>90</v>
      </c>
      <c r="H20" s="238"/>
      <c r="I20" s="471"/>
      <c r="J20" s="471"/>
      <c r="K20" s="471"/>
      <c r="L20" s="471"/>
      <c r="M20" s="471"/>
      <c r="N20" s="471"/>
      <c r="O20" s="471"/>
      <c r="P20" s="471"/>
      <c r="Q20" s="471"/>
      <c r="R20" s="471"/>
      <c r="S20" s="471"/>
      <c r="T20" s="471"/>
      <c r="U20" s="474" t="s">
        <v>920</v>
      </c>
      <c r="V20" s="246"/>
    </row>
    <row r="21" spans="2:22" ht="27.95" customHeight="1" x14ac:dyDescent="0.2">
      <c r="B21" s="245"/>
      <c r="C21" s="251">
        <v>10</v>
      </c>
      <c r="D21" s="906"/>
      <c r="E21" s="892" t="s">
        <v>183</v>
      </c>
      <c r="F21" s="892"/>
      <c r="G21" s="251" t="s">
        <v>90</v>
      </c>
      <c r="H21" s="238"/>
      <c r="I21" s="471"/>
      <c r="J21" s="471"/>
      <c r="K21" s="471"/>
      <c r="L21" s="471"/>
      <c r="M21" s="471"/>
      <c r="N21" s="471"/>
      <c r="O21" s="471"/>
      <c r="P21" s="471"/>
      <c r="Q21" s="471"/>
      <c r="R21" s="471"/>
      <c r="S21" s="471"/>
      <c r="T21" s="471"/>
      <c r="U21" s="474" t="s">
        <v>920</v>
      </c>
      <c r="V21" s="246"/>
    </row>
    <row r="22" spans="2:22" ht="25.5" x14ac:dyDescent="0.2">
      <c r="B22" s="245"/>
      <c r="C22" s="251">
        <v>11</v>
      </c>
      <c r="D22" s="893" t="s">
        <v>169</v>
      </c>
      <c r="E22" s="893"/>
      <c r="F22" s="893"/>
      <c r="G22" s="251" t="s">
        <v>157</v>
      </c>
      <c r="H22" s="238"/>
      <c r="I22" s="471"/>
      <c r="J22" s="471"/>
      <c r="K22" s="471"/>
      <c r="L22" s="471"/>
      <c r="M22" s="471"/>
      <c r="N22" s="471"/>
      <c r="O22" s="471"/>
      <c r="P22" s="474" t="s">
        <v>920</v>
      </c>
      <c r="Q22" s="471"/>
      <c r="R22" s="471"/>
      <c r="S22" s="471"/>
      <c r="T22" s="471"/>
      <c r="U22" s="474" t="s">
        <v>920</v>
      </c>
      <c r="V22" s="246"/>
    </row>
    <row r="23" spans="2:22" ht="25.5" customHeight="1" x14ac:dyDescent="0.2">
      <c r="B23" s="245"/>
      <c r="C23" s="251">
        <v>12</v>
      </c>
      <c r="D23" s="892" t="s">
        <v>5</v>
      </c>
      <c r="E23" s="892"/>
      <c r="F23" s="892"/>
      <c r="G23" s="251" t="s">
        <v>91</v>
      </c>
      <c r="H23" s="238"/>
      <c r="I23" s="471"/>
      <c r="J23" s="471"/>
      <c r="K23" s="471"/>
      <c r="L23" s="474" t="s">
        <v>920</v>
      </c>
      <c r="M23" s="471"/>
      <c r="N23" s="471"/>
      <c r="O23" s="471"/>
      <c r="P23" s="471"/>
      <c r="Q23" s="471"/>
      <c r="R23" s="471"/>
      <c r="S23" s="474" t="s">
        <v>920</v>
      </c>
      <c r="T23" s="474" t="s">
        <v>920</v>
      </c>
      <c r="U23" s="471"/>
      <c r="V23" s="246"/>
    </row>
    <row r="24" spans="2:22" ht="38.25" x14ac:dyDescent="0.2">
      <c r="B24" s="245"/>
      <c r="C24" s="251" t="s">
        <v>1023</v>
      </c>
      <c r="D24" s="904" t="s">
        <v>5</v>
      </c>
      <c r="E24" s="892" t="s">
        <v>1185</v>
      </c>
      <c r="F24" s="892"/>
      <c r="G24" s="251" t="s">
        <v>92</v>
      </c>
      <c r="H24" s="238"/>
      <c r="I24" s="471"/>
      <c r="J24" s="474" t="s">
        <v>920</v>
      </c>
      <c r="K24" s="471"/>
      <c r="L24" s="471"/>
      <c r="M24" s="471"/>
      <c r="N24" s="471"/>
      <c r="O24" s="471"/>
      <c r="P24" s="471"/>
      <c r="Q24" s="471"/>
      <c r="R24" s="471"/>
      <c r="S24" s="471"/>
      <c r="T24" s="471"/>
      <c r="U24" s="474" t="s">
        <v>920</v>
      </c>
      <c r="V24" s="246"/>
    </row>
    <row r="25" spans="2:22" ht="18.75" x14ac:dyDescent="0.2">
      <c r="B25" s="245"/>
      <c r="C25" s="251" t="s">
        <v>1025</v>
      </c>
      <c r="D25" s="905"/>
      <c r="E25" s="895" t="s">
        <v>6</v>
      </c>
      <c r="F25" s="895"/>
      <c r="G25" s="251" t="s">
        <v>90</v>
      </c>
      <c r="H25" s="238"/>
      <c r="I25" s="471"/>
      <c r="J25" s="471"/>
      <c r="K25" s="471"/>
      <c r="L25" s="471"/>
      <c r="M25" s="474" t="s">
        <v>920</v>
      </c>
      <c r="N25" s="471"/>
      <c r="O25" s="471"/>
      <c r="P25" s="474" t="s">
        <v>920</v>
      </c>
      <c r="Q25" s="474" t="s">
        <v>920</v>
      </c>
      <c r="R25" s="474" t="s">
        <v>920</v>
      </c>
      <c r="S25" s="471"/>
      <c r="T25" s="471"/>
      <c r="U25" s="471"/>
      <c r="V25" s="246"/>
    </row>
    <row r="26" spans="2:22" ht="18.75" x14ac:dyDescent="0.2">
      <c r="B26" s="245"/>
      <c r="C26" s="251" t="s">
        <v>1026</v>
      </c>
      <c r="D26" s="905"/>
      <c r="E26" s="895" t="s">
        <v>7</v>
      </c>
      <c r="F26" s="895"/>
      <c r="G26" s="251" t="s">
        <v>90</v>
      </c>
      <c r="H26" s="238"/>
      <c r="I26" s="471"/>
      <c r="J26" s="474" t="s">
        <v>920</v>
      </c>
      <c r="K26" s="474" t="s">
        <v>920</v>
      </c>
      <c r="L26" s="471" t="s">
        <v>920</v>
      </c>
      <c r="M26" s="471" t="s">
        <v>920</v>
      </c>
      <c r="N26" s="474" t="s">
        <v>920</v>
      </c>
      <c r="O26" s="474" t="s">
        <v>920</v>
      </c>
      <c r="P26" s="471"/>
      <c r="Q26" s="471"/>
      <c r="R26" s="471"/>
      <c r="S26" s="471"/>
      <c r="T26" s="471"/>
      <c r="U26" s="471"/>
      <c r="V26" s="246"/>
    </row>
    <row r="27" spans="2:22" ht="18.75" x14ac:dyDescent="0.2">
      <c r="B27" s="245"/>
      <c r="C27" s="251" t="s">
        <v>1027</v>
      </c>
      <c r="D27" s="905"/>
      <c r="E27" s="892" t="s">
        <v>8</v>
      </c>
      <c r="F27" s="892"/>
      <c r="G27" s="251" t="s">
        <v>90</v>
      </c>
      <c r="H27" s="238"/>
      <c r="I27" s="474" t="s">
        <v>920</v>
      </c>
      <c r="J27" s="471"/>
      <c r="K27" s="471"/>
      <c r="L27" s="471"/>
      <c r="M27" s="471"/>
      <c r="N27" s="474" t="s">
        <v>920</v>
      </c>
      <c r="O27" s="471"/>
      <c r="P27" s="471"/>
      <c r="Q27" s="471"/>
      <c r="R27" s="471"/>
      <c r="S27" s="471"/>
      <c r="T27" s="471"/>
      <c r="U27" s="471"/>
      <c r="V27" s="246"/>
    </row>
    <row r="28" spans="2:22" ht="18.75" x14ac:dyDescent="0.2">
      <c r="B28" s="245"/>
      <c r="C28" s="251" t="s">
        <v>1028</v>
      </c>
      <c r="D28" s="905"/>
      <c r="E28" s="892" t="s">
        <v>1156</v>
      </c>
      <c r="F28" s="892"/>
      <c r="G28" s="251" t="s">
        <v>90</v>
      </c>
      <c r="H28" s="238"/>
      <c r="I28" s="471"/>
      <c r="J28" s="471"/>
      <c r="K28" s="471"/>
      <c r="L28" s="471"/>
      <c r="M28" s="471"/>
      <c r="N28" s="471"/>
      <c r="O28" s="471"/>
      <c r="P28" s="471"/>
      <c r="Q28" s="471"/>
      <c r="R28" s="471"/>
      <c r="S28" s="471"/>
      <c r="T28" s="471"/>
      <c r="U28" s="474" t="s">
        <v>920</v>
      </c>
      <c r="V28" s="246"/>
    </row>
    <row r="29" spans="2:22" ht="18.75" x14ac:dyDescent="0.2">
      <c r="B29" s="245"/>
      <c r="C29" s="251" t="s">
        <v>1029</v>
      </c>
      <c r="D29" s="905"/>
      <c r="E29" s="892" t="s">
        <v>1157</v>
      </c>
      <c r="F29" s="892"/>
      <c r="G29" s="251" t="s">
        <v>90</v>
      </c>
      <c r="H29" s="238"/>
      <c r="I29" s="471"/>
      <c r="J29" s="471"/>
      <c r="K29" s="471"/>
      <c r="L29" s="471"/>
      <c r="M29" s="474" t="s">
        <v>920</v>
      </c>
      <c r="N29" s="474" t="s">
        <v>920</v>
      </c>
      <c r="O29" s="474" t="s">
        <v>920</v>
      </c>
      <c r="P29" s="471" t="s">
        <v>920</v>
      </c>
      <c r="Q29" s="471"/>
      <c r="R29" s="474" t="s">
        <v>920</v>
      </c>
      <c r="S29" s="474" t="s">
        <v>920</v>
      </c>
      <c r="T29" s="471" t="s">
        <v>920</v>
      </c>
      <c r="U29" s="471"/>
      <c r="V29" s="246"/>
    </row>
    <row r="30" spans="2:22" ht="18.75" x14ac:dyDescent="0.2">
      <c r="B30" s="245"/>
      <c r="C30" s="251" t="s">
        <v>1030</v>
      </c>
      <c r="D30" s="905"/>
      <c r="E30" s="892" t="s">
        <v>1158</v>
      </c>
      <c r="F30" s="892"/>
      <c r="G30" s="251" t="s">
        <v>90</v>
      </c>
      <c r="H30" s="238"/>
      <c r="I30" s="471"/>
      <c r="J30" s="471"/>
      <c r="K30" s="474" t="s">
        <v>920</v>
      </c>
      <c r="L30" s="471"/>
      <c r="M30" s="471"/>
      <c r="N30" s="471" t="s">
        <v>920</v>
      </c>
      <c r="O30" s="471"/>
      <c r="P30" s="471" t="s">
        <v>920</v>
      </c>
      <c r="Q30" s="471"/>
      <c r="R30" s="471" t="s">
        <v>920</v>
      </c>
      <c r="S30" s="471"/>
      <c r="T30" s="471" t="s">
        <v>920</v>
      </c>
      <c r="U30" s="471"/>
      <c r="V30" s="246"/>
    </row>
    <row r="31" spans="2:22" ht="18.75" x14ac:dyDescent="0.2">
      <c r="B31" s="245"/>
      <c r="C31" s="251" t="s">
        <v>1031</v>
      </c>
      <c r="D31" s="906"/>
      <c r="E31" s="892" t="s">
        <v>1159</v>
      </c>
      <c r="F31" s="892"/>
      <c r="G31" s="251" t="s">
        <v>90</v>
      </c>
      <c r="H31" s="238"/>
      <c r="I31" s="474" t="s">
        <v>920</v>
      </c>
      <c r="J31" s="474" t="s">
        <v>920</v>
      </c>
      <c r="K31" s="474" t="s">
        <v>920</v>
      </c>
      <c r="L31" s="471"/>
      <c r="M31" s="474" t="s">
        <v>920</v>
      </c>
      <c r="N31" s="474" t="s">
        <v>920</v>
      </c>
      <c r="O31" s="471"/>
      <c r="P31" s="471"/>
      <c r="Q31" s="471"/>
      <c r="R31" s="471"/>
      <c r="S31" s="471"/>
      <c r="T31" s="471"/>
      <c r="U31" s="471"/>
      <c r="V31" s="246"/>
    </row>
    <row r="32" spans="2:22" ht="30" customHeight="1" x14ac:dyDescent="0.2">
      <c r="B32" s="245"/>
      <c r="C32" s="251">
        <v>13</v>
      </c>
      <c r="D32" s="892" t="s">
        <v>164</v>
      </c>
      <c r="E32" s="892"/>
      <c r="F32" s="892"/>
      <c r="G32" s="251" t="s">
        <v>165</v>
      </c>
      <c r="H32" s="238"/>
      <c r="I32" s="471"/>
      <c r="J32" s="471"/>
      <c r="K32" s="471"/>
      <c r="L32" s="471"/>
      <c r="M32" s="471"/>
      <c r="N32" s="471"/>
      <c r="O32" s="471"/>
      <c r="P32" s="471"/>
      <c r="Q32" s="471"/>
      <c r="R32" s="471"/>
      <c r="S32" s="471"/>
      <c r="T32" s="474" t="s">
        <v>920</v>
      </c>
      <c r="U32" s="471"/>
      <c r="V32" s="246"/>
    </row>
    <row r="33" spans="2:22" ht="45" customHeight="1" x14ac:dyDescent="0.2">
      <c r="B33" s="245"/>
      <c r="C33" s="251">
        <v>14</v>
      </c>
      <c r="D33" s="892" t="s">
        <v>140</v>
      </c>
      <c r="E33" s="892"/>
      <c r="F33" s="892"/>
      <c r="G33" s="251" t="s">
        <v>141</v>
      </c>
      <c r="H33" s="238"/>
      <c r="I33" s="471"/>
      <c r="J33" s="471"/>
      <c r="K33" s="471"/>
      <c r="L33" s="474" t="s">
        <v>920</v>
      </c>
      <c r="M33" s="474" t="s">
        <v>920</v>
      </c>
      <c r="N33" s="471"/>
      <c r="O33" s="474" t="s">
        <v>920</v>
      </c>
      <c r="P33" s="471"/>
      <c r="Q33" s="471"/>
      <c r="R33" s="471"/>
      <c r="S33" s="471"/>
      <c r="T33" s="471"/>
      <c r="U33" s="471"/>
      <c r="V33" s="246"/>
    </row>
    <row r="34" spans="2:22" ht="31.5" customHeight="1" x14ac:dyDescent="0.2">
      <c r="B34" s="245"/>
      <c r="C34" s="251">
        <v>15</v>
      </c>
      <c r="D34" s="892" t="s">
        <v>150</v>
      </c>
      <c r="E34" s="892"/>
      <c r="F34" s="892"/>
      <c r="G34" s="251" t="s">
        <v>150</v>
      </c>
      <c r="H34" s="238"/>
      <c r="I34" s="471"/>
      <c r="J34" s="471"/>
      <c r="K34" s="471"/>
      <c r="L34" s="471"/>
      <c r="M34" s="471"/>
      <c r="N34" s="471"/>
      <c r="O34" s="471"/>
      <c r="P34" s="471"/>
      <c r="Q34" s="471"/>
      <c r="R34" s="471"/>
      <c r="S34" s="471"/>
      <c r="T34" s="471"/>
      <c r="U34" s="474" t="s">
        <v>920</v>
      </c>
      <c r="V34" s="246"/>
    </row>
    <row r="35" spans="2:22" ht="34.5" customHeight="1" x14ac:dyDescent="0.2">
      <c r="B35" s="245"/>
      <c r="C35" s="251">
        <v>16</v>
      </c>
      <c r="D35" s="892" t="s">
        <v>9</v>
      </c>
      <c r="E35" s="892"/>
      <c r="F35" s="892"/>
      <c r="G35" s="251" t="s">
        <v>93</v>
      </c>
      <c r="H35" s="238"/>
      <c r="I35" s="471"/>
      <c r="J35" s="471"/>
      <c r="K35" s="471"/>
      <c r="L35" s="471"/>
      <c r="M35" s="471"/>
      <c r="N35" s="471"/>
      <c r="O35" s="471"/>
      <c r="P35" s="471"/>
      <c r="Q35" s="471"/>
      <c r="R35" s="471"/>
      <c r="S35" s="474" t="s">
        <v>920</v>
      </c>
      <c r="T35" s="471"/>
      <c r="U35" s="471"/>
      <c r="V35" s="246"/>
    </row>
    <row r="36" spans="2:22" ht="40.5" customHeight="1" x14ac:dyDescent="0.2">
      <c r="B36" s="245"/>
      <c r="C36" s="251">
        <v>17</v>
      </c>
      <c r="D36" s="892" t="s">
        <v>10</v>
      </c>
      <c r="E36" s="892"/>
      <c r="F36" s="892"/>
      <c r="G36" s="251" t="s">
        <v>151</v>
      </c>
      <c r="H36" s="238"/>
      <c r="I36" s="471"/>
      <c r="J36" s="474" t="s">
        <v>920</v>
      </c>
      <c r="K36" s="471"/>
      <c r="L36" s="471"/>
      <c r="M36" s="471"/>
      <c r="N36" s="471"/>
      <c r="O36" s="471"/>
      <c r="P36" s="471"/>
      <c r="Q36" s="471"/>
      <c r="R36" s="471"/>
      <c r="S36" s="471"/>
      <c r="T36" s="471"/>
      <c r="U36" s="471"/>
      <c r="V36" s="246"/>
    </row>
    <row r="37" spans="2:22" ht="29.25" customHeight="1" x14ac:dyDescent="0.2">
      <c r="B37" s="245"/>
      <c r="C37" s="251">
        <v>18</v>
      </c>
      <c r="D37" s="892" t="s">
        <v>11</v>
      </c>
      <c r="E37" s="892"/>
      <c r="F37" s="892"/>
      <c r="G37" s="251" t="s">
        <v>94</v>
      </c>
      <c r="H37" s="238"/>
      <c r="I37" s="471"/>
      <c r="J37" s="471"/>
      <c r="K37" s="471"/>
      <c r="L37" s="471"/>
      <c r="M37" s="471"/>
      <c r="N37" s="471"/>
      <c r="O37" s="471"/>
      <c r="P37" s="471"/>
      <c r="Q37" s="471"/>
      <c r="R37" s="471"/>
      <c r="S37" s="474" t="s">
        <v>920</v>
      </c>
      <c r="T37" s="471"/>
      <c r="U37" s="471"/>
      <c r="V37" s="246"/>
    </row>
    <row r="38" spans="2:22" ht="38.25" customHeight="1" x14ac:dyDescent="0.2">
      <c r="B38" s="245"/>
      <c r="C38" s="251">
        <v>19</v>
      </c>
      <c r="D38" s="892" t="s">
        <v>12</v>
      </c>
      <c r="E38" s="892"/>
      <c r="F38" s="892"/>
      <c r="G38" s="251" t="s">
        <v>95</v>
      </c>
      <c r="H38" s="238"/>
      <c r="I38" s="471"/>
      <c r="J38" s="471"/>
      <c r="K38" s="474" t="s">
        <v>920</v>
      </c>
      <c r="L38" s="471"/>
      <c r="M38" s="471"/>
      <c r="N38" s="474" t="s">
        <v>920</v>
      </c>
      <c r="O38" s="471"/>
      <c r="P38" s="471"/>
      <c r="Q38" s="471"/>
      <c r="R38" s="471"/>
      <c r="S38" s="471"/>
      <c r="T38" s="471"/>
      <c r="U38" s="474" t="s">
        <v>920</v>
      </c>
      <c r="V38" s="246"/>
    </row>
    <row r="39" spans="2:22" ht="36" customHeight="1" x14ac:dyDescent="0.2">
      <c r="B39" s="245"/>
      <c r="C39" s="251">
        <v>20</v>
      </c>
      <c r="D39" s="892" t="s">
        <v>13</v>
      </c>
      <c r="E39" s="892"/>
      <c r="F39" s="892"/>
      <c r="G39" s="251" t="s">
        <v>96</v>
      </c>
      <c r="H39" s="238"/>
      <c r="I39" s="471"/>
      <c r="J39" s="471"/>
      <c r="K39" s="471"/>
      <c r="L39" s="471"/>
      <c r="M39" s="471"/>
      <c r="N39" s="471"/>
      <c r="O39" s="471"/>
      <c r="P39" s="471"/>
      <c r="Q39" s="471"/>
      <c r="R39" s="471"/>
      <c r="S39" s="471"/>
      <c r="T39" s="471"/>
      <c r="U39" s="474" t="s">
        <v>920</v>
      </c>
      <c r="V39" s="246"/>
    </row>
    <row r="40" spans="2:22" ht="35.25" customHeight="1" x14ac:dyDescent="0.2">
      <c r="B40" s="245"/>
      <c r="C40" s="251">
        <v>21</v>
      </c>
      <c r="D40" s="892" t="s">
        <v>152</v>
      </c>
      <c r="E40" s="892"/>
      <c r="F40" s="892"/>
      <c r="G40" s="251" t="s">
        <v>98</v>
      </c>
      <c r="H40" s="238"/>
      <c r="I40" s="471"/>
      <c r="J40" s="474" t="s">
        <v>920</v>
      </c>
      <c r="K40" s="474" t="s">
        <v>920</v>
      </c>
      <c r="L40" s="471"/>
      <c r="M40" s="471"/>
      <c r="N40" s="471"/>
      <c r="O40" s="471"/>
      <c r="P40" s="471"/>
      <c r="Q40" s="471"/>
      <c r="R40" s="471"/>
      <c r="S40" s="471"/>
      <c r="T40" s="471"/>
      <c r="U40" s="474" t="s">
        <v>920</v>
      </c>
      <c r="V40" s="246"/>
    </row>
    <row r="41" spans="2:22" ht="67.5" customHeight="1" x14ac:dyDescent="0.2">
      <c r="B41" s="245"/>
      <c r="C41" s="251">
        <v>22</v>
      </c>
      <c r="D41" s="892" t="s">
        <v>929</v>
      </c>
      <c r="E41" s="892"/>
      <c r="F41" s="892"/>
      <c r="G41" s="251"/>
      <c r="H41" s="238"/>
      <c r="I41" s="471"/>
      <c r="J41" s="476"/>
      <c r="K41" s="476"/>
      <c r="L41" s="471"/>
      <c r="M41" s="471"/>
      <c r="N41" s="471"/>
      <c r="O41" s="471"/>
      <c r="P41" s="471"/>
      <c r="Q41" s="471"/>
      <c r="R41" s="471"/>
      <c r="S41" s="477" t="s">
        <v>920</v>
      </c>
      <c r="T41" s="477" t="s">
        <v>920</v>
      </c>
      <c r="U41" s="477" t="s">
        <v>920</v>
      </c>
      <c r="V41" s="246"/>
    </row>
    <row r="42" spans="2:22" ht="37.5" customHeight="1" x14ac:dyDescent="0.2">
      <c r="B42" s="245"/>
      <c r="C42" s="251">
        <v>23</v>
      </c>
      <c r="D42" s="892" t="s">
        <v>14</v>
      </c>
      <c r="E42" s="892"/>
      <c r="F42" s="892"/>
      <c r="G42" s="251" t="s">
        <v>97</v>
      </c>
      <c r="H42" s="238"/>
      <c r="I42" s="471"/>
      <c r="J42" s="471"/>
      <c r="K42" s="474" t="s">
        <v>920</v>
      </c>
      <c r="L42" s="471"/>
      <c r="M42" s="471"/>
      <c r="N42" s="471"/>
      <c r="O42" s="471"/>
      <c r="P42" s="474" t="s">
        <v>920</v>
      </c>
      <c r="Q42" s="471"/>
      <c r="R42" s="471"/>
      <c r="S42" s="471"/>
      <c r="T42" s="474" t="s">
        <v>920</v>
      </c>
      <c r="U42" s="471"/>
      <c r="V42" s="246"/>
    </row>
    <row r="43" spans="2:22" s="262" customFormat="1" ht="37.5" customHeight="1" x14ac:dyDescent="0.2">
      <c r="B43" s="263"/>
      <c r="C43" s="264">
        <v>24</v>
      </c>
      <c r="D43" s="892" t="s">
        <v>936</v>
      </c>
      <c r="E43" s="892"/>
      <c r="F43" s="892"/>
      <c r="G43" s="264"/>
      <c r="H43" s="265"/>
      <c r="I43" s="476"/>
      <c r="J43" s="476"/>
      <c r="K43" s="476"/>
      <c r="L43" s="476"/>
      <c r="M43" s="476"/>
      <c r="N43" s="476"/>
      <c r="O43" s="476"/>
      <c r="P43" s="476"/>
      <c r="Q43" s="476"/>
      <c r="R43" s="476"/>
      <c r="S43" s="477" t="s">
        <v>920</v>
      </c>
      <c r="T43" s="477" t="s">
        <v>920</v>
      </c>
      <c r="U43" s="476"/>
      <c r="V43" s="266"/>
    </row>
    <row r="44" spans="2:22" ht="40.5" customHeight="1" x14ac:dyDescent="0.2">
      <c r="B44" s="245"/>
      <c r="C44" s="251">
        <v>25</v>
      </c>
      <c r="D44" s="892" t="s">
        <v>943</v>
      </c>
      <c r="E44" s="892"/>
      <c r="F44" s="892"/>
      <c r="G44" s="251" t="s">
        <v>101</v>
      </c>
      <c r="H44" s="238"/>
      <c r="I44" s="471"/>
      <c r="J44" s="471"/>
      <c r="K44" s="471"/>
      <c r="L44" s="471"/>
      <c r="M44" s="471"/>
      <c r="N44" s="471"/>
      <c r="O44" s="471"/>
      <c r="P44" s="471"/>
      <c r="Q44" s="471"/>
      <c r="R44" s="471"/>
      <c r="S44" s="474" t="s">
        <v>920</v>
      </c>
      <c r="T44" s="471"/>
      <c r="U44" s="471"/>
      <c r="V44" s="246"/>
    </row>
    <row r="45" spans="2:22" ht="35.25" customHeight="1" x14ac:dyDescent="0.2">
      <c r="B45" s="245"/>
      <c r="C45" s="251">
        <v>26</v>
      </c>
      <c r="D45" s="892" t="s">
        <v>15</v>
      </c>
      <c r="E45" s="892"/>
      <c r="F45" s="892"/>
      <c r="G45" s="251" t="s">
        <v>99</v>
      </c>
      <c r="H45" s="238"/>
      <c r="I45" s="471"/>
      <c r="J45" s="471"/>
      <c r="K45" s="471"/>
      <c r="L45" s="471"/>
      <c r="M45" s="471"/>
      <c r="N45" s="474" t="s">
        <v>920</v>
      </c>
      <c r="O45" s="471"/>
      <c r="P45" s="474" t="s">
        <v>920</v>
      </c>
      <c r="Q45" s="474" t="s">
        <v>920</v>
      </c>
      <c r="R45" s="474" t="s">
        <v>920</v>
      </c>
      <c r="S45" s="471"/>
      <c r="T45" s="471"/>
      <c r="U45" s="471"/>
      <c r="V45" s="246"/>
    </row>
    <row r="46" spans="2:22" ht="32.25" customHeight="1" x14ac:dyDescent="0.2">
      <c r="B46" s="245"/>
      <c r="C46" s="251">
        <v>27</v>
      </c>
      <c r="D46" s="892" t="s">
        <v>16</v>
      </c>
      <c r="E46" s="892"/>
      <c r="F46" s="892"/>
      <c r="G46" s="251" t="s">
        <v>100</v>
      </c>
      <c r="H46" s="238"/>
      <c r="I46" s="471"/>
      <c r="J46" s="471"/>
      <c r="K46" s="474" t="s">
        <v>920</v>
      </c>
      <c r="L46" s="471"/>
      <c r="M46" s="471"/>
      <c r="N46" s="474" t="s">
        <v>920</v>
      </c>
      <c r="O46" s="471"/>
      <c r="P46" s="474" t="s">
        <v>920</v>
      </c>
      <c r="Q46" s="474" t="s">
        <v>920</v>
      </c>
      <c r="R46" s="474" t="s">
        <v>920</v>
      </c>
      <c r="S46" s="471"/>
      <c r="T46" s="471"/>
      <c r="U46" s="471"/>
      <c r="V46" s="246"/>
    </row>
    <row r="47" spans="2:22" ht="34.5" customHeight="1" x14ac:dyDescent="0.2">
      <c r="B47" s="245"/>
      <c r="C47" s="251">
        <v>28</v>
      </c>
      <c r="D47" s="892" t="s">
        <v>159</v>
      </c>
      <c r="E47" s="892"/>
      <c r="F47" s="892"/>
      <c r="G47" s="251" t="s">
        <v>107</v>
      </c>
      <c r="H47" s="238"/>
      <c r="I47" s="471"/>
      <c r="J47" s="471"/>
      <c r="K47" s="471"/>
      <c r="L47" s="471"/>
      <c r="M47" s="471"/>
      <c r="N47" s="471"/>
      <c r="O47" s="471"/>
      <c r="P47" s="471"/>
      <c r="Q47" s="471"/>
      <c r="R47" s="471"/>
      <c r="S47" s="471"/>
      <c r="T47" s="471"/>
      <c r="U47" s="474" t="s">
        <v>920</v>
      </c>
      <c r="V47" s="246"/>
    </row>
    <row r="48" spans="2:22" ht="82.5" customHeight="1" x14ac:dyDescent="0.2">
      <c r="B48" s="245"/>
      <c r="C48" s="251">
        <v>29</v>
      </c>
      <c r="D48" s="892" t="s">
        <v>945</v>
      </c>
      <c r="E48" s="892"/>
      <c r="F48" s="892"/>
      <c r="G48" s="251" t="s">
        <v>184</v>
      </c>
      <c r="H48" s="238"/>
      <c r="I48" s="471"/>
      <c r="J48" s="474" t="s">
        <v>920</v>
      </c>
      <c r="K48" s="471"/>
      <c r="L48" s="471"/>
      <c r="M48" s="474" t="s">
        <v>920</v>
      </c>
      <c r="N48" s="471"/>
      <c r="O48" s="471"/>
      <c r="P48" s="471"/>
      <c r="Q48" s="471"/>
      <c r="R48" s="471"/>
      <c r="S48" s="474" t="s">
        <v>920</v>
      </c>
      <c r="T48" s="471"/>
      <c r="U48" s="474" t="s">
        <v>920</v>
      </c>
      <c r="V48" s="246"/>
    </row>
    <row r="49" spans="2:22" ht="75" customHeight="1" x14ac:dyDescent="0.2">
      <c r="B49" s="245"/>
      <c r="C49" s="251">
        <v>30</v>
      </c>
      <c r="D49" s="892" t="s">
        <v>187</v>
      </c>
      <c r="E49" s="892"/>
      <c r="F49" s="892"/>
      <c r="G49" s="251" t="s">
        <v>186</v>
      </c>
      <c r="H49" s="238"/>
      <c r="I49" s="471"/>
      <c r="J49" s="471"/>
      <c r="K49" s="474" t="s">
        <v>920</v>
      </c>
      <c r="L49" s="471"/>
      <c r="M49" s="474" t="s">
        <v>920</v>
      </c>
      <c r="N49" s="474" t="s">
        <v>920</v>
      </c>
      <c r="O49" s="471"/>
      <c r="P49" s="474" t="s">
        <v>920</v>
      </c>
      <c r="Q49" s="471"/>
      <c r="R49" s="471"/>
      <c r="S49" s="471"/>
      <c r="T49" s="471"/>
      <c r="U49" s="474" t="s">
        <v>920</v>
      </c>
      <c r="V49" s="246"/>
    </row>
    <row r="50" spans="2:22" ht="60" customHeight="1" x14ac:dyDescent="0.2">
      <c r="B50" s="245"/>
      <c r="C50" s="251">
        <v>31</v>
      </c>
      <c r="D50" s="892" t="s">
        <v>48</v>
      </c>
      <c r="E50" s="892"/>
      <c r="F50" s="892"/>
      <c r="G50" s="251" t="s">
        <v>185</v>
      </c>
      <c r="H50" s="238"/>
      <c r="I50" s="471"/>
      <c r="J50" s="474" t="s">
        <v>920</v>
      </c>
      <c r="K50" s="474" t="s">
        <v>920</v>
      </c>
      <c r="L50" s="471"/>
      <c r="M50" s="472"/>
      <c r="N50" s="471"/>
      <c r="O50" s="471"/>
      <c r="P50" s="474" t="s">
        <v>920</v>
      </c>
      <c r="Q50" s="471"/>
      <c r="R50" s="471"/>
      <c r="S50" s="471"/>
      <c r="T50" s="471"/>
      <c r="U50" s="474" t="s">
        <v>920</v>
      </c>
      <c r="V50" s="246"/>
    </row>
    <row r="51" spans="2:22" ht="46.5" customHeight="1" x14ac:dyDescent="0.2">
      <c r="B51" s="245"/>
      <c r="C51" s="253">
        <v>32</v>
      </c>
      <c r="D51" s="907" t="s">
        <v>204</v>
      </c>
      <c r="E51" s="908"/>
      <c r="F51" s="909"/>
      <c r="G51" s="252" t="s">
        <v>205</v>
      </c>
      <c r="H51" s="238"/>
      <c r="I51" s="475"/>
      <c r="J51" s="478"/>
      <c r="K51" s="478"/>
      <c r="L51" s="478"/>
      <c r="M51" s="478"/>
      <c r="N51" s="478"/>
      <c r="O51" s="478"/>
      <c r="P51" s="478"/>
      <c r="Q51" s="478"/>
      <c r="R51" s="478"/>
      <c r="S51" s="474" t="s">
        <v>920</v>
      </c>
      <c r="T51" s="474" t="s">
        <v>920</v>
      </c>
      <c r="U51" s="478"/>
      <c r="V51" s="246"/>
    </row>
    <row r="52" spans="2:22" ht="50.1" customHeight="1" x14ac:dyDescent="0.2">
      <c r="B52" s="245"/>
      <c r="C52" s="251">
        <v>33</v>
      </c>
      <c r="D52" s="892" t="s">
        <v>921</v>
      </c>
      <c r="E52" s="892"/>
      <c r="F52" s="892"/>
      <c r="G52" s="251" t="s">
        <v>102</v>
      </c>
      <c r="H52" s="238"/>
      <c r="I52" s="471"/>
      <c r="J52" s="471"/>
      <c r="K52" s="471"/>
      <c r="L52" s="471"/>
      <c r="M52" s="471"/>
      <c r="N52" s="471"/>
      <c r="O52" s="471"/>
      <c r="P52" s="474" t="s">
        <v>920</v>
      </c>
      <c r="Q52" s="471"/>
      <c r="R52" s="471"/>
      <c r="S52" s="474" t="s">
        <v>920</v>
      </c>
      <c r="T52" s="474" t="s">
        <v>920</v>
      </c>
      <c r="U52" s="471"/>
      <c r="V52" s="246"/>
    </row>
    <row r="53" spans="2:22" ht="39" customHeight="1" x14ac:dyDescent="0.2">
      <c r="B53" s="245"/>
      <c r="C53" s="251">
        <v>34</v>
      </c>
      <c r="D53" s="892" t="s">
        <v>922</v>
      </c>
      <c r="E53" s="892"/>
      <c r="F53" s="892"/>
      <c r="G53" s="251" t="s">
        <v>119</v>
      </c>
      <c r="H53" s="238"/>
      <c r="I53" s="471"/>
      <c r="J53" s="471"/>
      <c r="K53" s="474" t="s">
        <v>920</v>
      </c>
      <c r="L53" s="471"/>
      <c r="M53" s="471"/>
      <c r="N53" s="471"/>
      <c r="O53" s="471"/>
      <c r="P53" s="474" t="s">
        <v>920</v>
      </c>
      <c r="Q53" s="471"/>
      <c r="R53" s="474" t="s">
        <v>920</v>
      </c>
      <c r="S53" s="474" t="s">
        <v>920</v>
      </c>
      <c r="T53" s="474" t="s">
        <v>920</v>
      </c>
      <c r="U53" s="474" t="s">
        <v>920</v>
      </c>
      <c r="V53" s="246"/>
    </row>
    <row r="54" spans="2:22" ht="38.25" customHeight="1" x14ac:dyDescent="0.2">
      <c r="B54" s="245"/>
      <c r="C54" s="253">
        <v>35</v>
      </c>
      <c r="D54" s="892" t="s">
        <v>70</v>
      </c>
      <c r="E54" s="892"/>
      <c r="F54" s="892"/>
      <c r="G54" s="251" t="s">
        <v>113</v>
      </c>
      <c r="H54" s="238"/>
      <c r="I54" s="471"/>
      <c r="J54" s="471"/>
      <c r="K54" s="474" t="s">
        <v>920</v>
      </c>
      <c r="L54" s="471"/>
      <c r="M54" s="474" t="s">
        <v>920</v>
      </c>
      <c r="N54" s="471"/>
      <c r="O54" s="471"/>
      <c r="P54" s="471"/>
      <c r="Q54" s="471"/>
      <c r="R54" s="471"/>
      <c r="S54" s="474" t="s">
        <v>920</v>
      </c>
      <c r="T54" s="471"/>
      <c r="U54" s="471"/>
      <c r="V54" s="246"/>
    </row>
    <row r="55" spans="2:22" ht="18.75" customHeight="1" x14ac:dyDescent="0.2">
      <c r="B55" s="245"/>
      <c r="C55" s="251" t="s">
        <v>1024</v>
      </c>
      <c r="D55" s="894"/>
      <c r="E55" s="895" t="s">
        <v>71</v>
      </c>
      <c r="F55" s="895"/>
      <c r="G55" s="251" t="s">
        <v>90</v>
      </c>
      <c r="H55" s="238"/>
      <c r="I55" s="471"/>
      <c r="J55" s="471"/>
      <c r="K55" s="471"/>
      <c r="L55" s="471"/>
      <c r="M55" s="471"/>
      <c r="N55" s="471"/>
      <c r="O55" s="471"/>
      <c r="P55" s="471"/>
      <c r="Q55" s="471"/>
      <c r="R55" s="471"/>
      <c r="S55" s="474" t="s">
        <v>920</v>
      </c>
      <c r="T55" s="474" t="s">
        <v>920</v>
      </c>
      <c r="U55" s="471"/>
      <c r="V55" s="246"/>
    </row>
    <row r="56" spans="2:22" ht="50.1" customHeight="1" x14ac:dyDescent="0.2">
      <c r="B56" s="245"/>
      <c r="C56" s="251" t="s">
        <v>1032</v>
      </c>
      <c r="D56" s="894"/>
      <c r="E56" s="892" t="s">
        <v>72</v>
      </c>
      <c r="F56" s="892"/>
      <c r="G56" s="251" t="s">
        <v>90</v>
      </c>
      <c r="H56" s="238"/>
      <c r="I56" s="471"/>
      <c r="J56" s="471"/>
      <c r="K56" s="471"/>
      <c r="L56" s="471"/>
      <c r="M56" s="471"/>
      <c r="N56" s="471"/>
      <c r="O56" s="471"/>
      <c r="P56" s="474" t="s">
        <v>920</v>
      </c>
      <c r="Q56" s="471"/>
      <c r="R56" s="471"/>
      <c r="S56" s="471"/>
      <c r="T56" s="471"/>
      <c r="U56" s="471"/>
      <c r="V56" s="246"/>
    </row>
    <row r="57" spans="2:22" ht="35.25" customHeight="1" x14ac:dyDescent="0.2">
      <c r="B57" s="245"/>
      <c r="C57" s="253">
        <v>36</v>
      </c>
      <c r="D57" s="892" t="s">
        <v>73</v>
      </c>
      <c r="E57" s="892"/>
      <c r="F57" s="892"/>
      <c r="G57" s="251" t="s">
        <v>114</v>
      </c>
      <c r="H57" s="238"/>
      <c r="I57" s="471"/>
      <c r="J57" s="471"/>
      <c r="K57" s="471"/>
      <c r="L57" s="471"/>
      <c r="M57" s="471"/>
      <c r="N57" s="471"/>
      <c r="O57" s="471"/>
      <c r="P57" s="471"/>
      <c r="Q57" s="474" t="s">
        <v>920</v>
      </c>
      <c r="R57" s="474" t="s">
        <v>920</v>
      </c>
      <c r="S57" s="474" t="s">
        <v>920</v>
      </c>
      <c r="T57" s="474" t="s">
        <v>920</v>
      </c>
      <c r="U57" s="471"/>
      <c r="V57" s="246"/>
    </row>
    <row r="58" spans="2:22" ht="37.5" customHeight="1" x14ac:dyDescent="0.2">
      <c r="B58" s="245"/>
      <c r="C58" s="251">
        <v>37</v>
      </c>
      <c r="D58" s="892" t="s">
        <v>17</v>
      </c>
      <c r="E58" s="892"/>
      <c r="F58" s="892"/>
      <c r="G58" s="251" t="s">
        <v>103</v>
      </c>
      <c r="H58" s="238"/>
      <c r="I58" s="471"/>
      <c r="J58" s="471"/>
      <c r="K58" s="471"/>
      <c r="L58" s="471"/>
      <c r="M58" s="471"/>
      <c r="N58" s="471"/>
      <c r="O58" s="471"/>
      <c r="P58" s="474" t="s">
        <v>920</v>
      </c>
      <c r="Q58" s="471"/>
      <c r="R58" s="471"/>
      <c r="S58" s="471"/>
      <c r="T58" s="471"/>
      <c r="U58" s="471"/>
      <c r="V58" s="246"/>
    </row>
    <row r="59" spans="2:22" ht="34.5" customHeight="1" x14ac:dyDescent="0.2">
      <c r="B59" s="245"/>
      <c r="C59" s="251" t="s">
        <v>1033</v>
      </c>
      <c r="D59" s="894"/>
      <c r="E59" s="892" t="s">
        <v>18</v>
      </c>
      <c r="F59" s="892"/>
      <c r="G59" s="251" t="s">
        <v>104</v>
      </c>
      <c r="H59" s="238"/>
      <c r="I59" s="471"/>
      <c r="J59" s="471"/>
      <c r="K59" s="471"/>
      <c r="L59" s="471"/>
      <c r="M59" s="474" t="s">
        <v>920</v>
      </c>
      <c r="N59" s="471"/>
      <c r="O59" s="471"/>
      <c r="P59" s="474" t="s">
        <v>920</v>
      </c>
      <c r="Q59" s="474" t="s">
        <v>920</v>
      </c>
      <c r="R59" s="471"/>
      <c r="S59" s="471"/>
      <c r="T59" s="471"/>
      <c r="U59" s="471"/>
      <c r="V59" s="246"/>
    </row>
    <row r="60" spans="2:22" ht="18.75" x14ac:dyDescent="0.2">
      <c r="B60" s="245"/>
      <c r="C60" s="253" t="s">
        <v>1034</v>
      </c>
      <c r="D60" s="894"/>
      <c r="E60" s="895" t="s">
        <v>19</v>
      </c>
      <c r="F60" s="895"/>
      <c r="G60" s="251" t="s">
        <v>104</v>
      </c>
      <c r="H60" s="238"/>
      <c r="I60" s="471"/>
      <c r="J60" s="471"/>
      <c r="K60" s="471"/>
      <c r="L60" s="471"/>
      <c r="M60" s="474" t="s">
        <v>920</v>
      </c>
      <c r="N60" s="471"/>
      <c r="O60" s="471"/>
      <c r="P60" s="474" t="s">
        <v>920</v>
      </c>
      <c r="Q60" s="471"/>
      <c r="R60" s="471"/>
      <c r="S60" s="471"/>
      <c r="T60" s="471"/>
      <c r="U60" s="471"/>
      <c r="V60" s="246"/>
    </row>
    <row r="61" spans="2:22" ht="18.75" x14ac:dyDescent="0.2">
      <c r="B61" s="245"/>
      <c r="C61" s="251" t="s">
        <v>1035</v>
      </c>
      <c r="D61" s="894"/>
      <c r="E61" s="895" t="s">
        <v>20</v>
      </c>
      <c r="F61" s="895"/>
      <c r="G61" s="251" t="s">
        <v>104</v>
      </c>
      <c r="H61" s="238"/>
      <c r="I61" s="471"/>
      <c r="J61" s="471"/>
      <c r="K61" s="471"/>
      <c r="L61" s="471"/>
      <c r="M61" s="474" t="s">
        <v>920</v>
      </c>
      <c r="N61" s="471"/>
      <c r="O61" s="471"/>
      <c r="P61" s="474" t="s">
        <v>920</v>
      </c>
      <c r="Q61" s="471"/>
      <c r="R61" s="471"/>
      <c r="S61" s="471"/>
      <c r="T61" s="471"/>
      <c r="U61" s="471"/>
      <c r="V61" s="246"/>
    </row>
    <row r="62" spans="2:22" ht="18.75" x14ac:dyDescent="0.2">
      <c r="B62" s="245"/>
      <c r="C62" s="251" t="s">
        <v>1036</v>
      </c>
      <c r="D62" s="894"/>
      <c r="E62" s="892" t="s">
        <v>21</v>
      </c>
      <c r="F62" s="892"/>
      <c r="G62" s="251" t="s">
        <v>104</v>
      </c>
      <c r="H62" s="238"/>
      <c r="I62" s="471"/>
      <c r="J62" s="471"/>
      <c r="K62" s="471"/>
      <c r="L62" s="471"/>
      <c r="M62" s="471"/>
      <c r="N62" s="471"/>
      <c r="O62" s="471"/>
      <c r="P62" s="474" t="s">
        <v>920</v>
      </c>
      <c r="Q62" s="471"/>
      <c r="R62" s="471"/>
      <c r="S62" s="471"/>
      <c r="T62" s="471"/>
      <c r="U62" s="471"/>
      <c r="V62" s="246"/>
    </row>
    <row r="63" spans="2:22" ht="18.75" x14ac:dyDescent="0.2">
      <c r="B63" s="245"/>
      <c r="C63" s="251"/>
      <c r="D63" s="894"/>
      <c r="E63" s="895" t="s">
        <v>22</v>
      </c>
      <c r="F63" s="895"/>
      <c r="G63" s="895"/>
      <c r="H63" s="239"/>
      <c r="I63" s="479"/>
      <c r="J63" s="479"/>
      <c r="K63" s="479"/>
      <c r="L63" s="479"/>
      <c r="M63" s="479"/>
      <c r="N63" s="479"/>
      <c r="O63" s="479"/>
      <c r="P63" s="479"/>
      <c r="Q63" s="479"/>
      <c r="R63" s="479"/>
      <c r="S63" s="479"/>
      <c r="T63" s="479"/>
      <c r="U63" s="479"/>
      <c r="V63" s="246"/>
    </row>
    <row r="64" spans="2:22" ht="18.75" x14ac:dyDescent="0.2">
      <c r="B64" s="245"/>
      <c r="C64" s="251" t="s">
        <v>1037</v>
      </c>
      <c r="D64" s="894"/>
      <c r="E64" s="904" t="s">
        <v>923</v>
      </c>
      <c r="F64" s="484" t="s">
        <v>23</v>
      </c>
      <c r="G64" s="251" t="s">
        <v>105</v>
      </c>
      <c r="H64" s="238"/>
      <c r="I64" s="471"/>
      <c r="J64" s="471"/>
      <c r="K64" s="471"/>
      <c r="L64" s="471"/>
      <c r="M64" s="471"/>
      <c r="N64" s="471"/>
      <c r="O64" s="471"/>
      <c r="P64" s="474" t="s">
        <v>920</v>
      </c>
      <c r="Q64" s="471"/>
      <c r="R64" s="471"/>
      <c r="S64" s="471"/>
      <c r="T64" s="471"/>
      <c r="U64" s="471"/>
      <c r="V64" s="246"/>
    </row>
    <row r="65" spans="2:22" ht="25.5" x14ac:dyDescent="0.2">
      <c r="B65" s="245"/>
      <c r="C65" s="251" t="s">
        <v>1038</v>
      </c>
      <c r="D65" s="894"/>
      <c r="E65" s="905"/>
      <c r="F65" s="484" t="s">
        <v>24</v>
      </c>
      <c r="G65" s="251" t="s">
        <v>105</v>
      </c>
      <c r="H65" s="238"/>
      <c r="I65" s="471"/>
      <c r="J65" s="471"/>
      <c r="K65" s="471"/>
      <c r="L65" s="471"/>
      <c r="M65" s="471"/>
      <c r="N65" s="471"/>
      <c r="O65" s="471"/>
      <c r="P65" s="474" t="s">
        <v>920</v>
      </c>
      <c r="Q65" s="471"/>
      <c r="R65" s="471"/>
      <c r="S65" s="471"/>
      <c r="T65" s="471"/>
      <c r="U65" s="471"/>
      <c r="V65" s="246"/>
    </row>
    <row r="66" spans="2:22" ht="45.75" customHeight="1" x14ac:dyDescent="0.2">
      <c r="B66" s="245"/>
      <c r="C66" s="251" t="s">
        <v>1039</v>
      </c>
      <c r="D66" s="894"/>
      <c r="E66" s="905"/>
      <c r="F66" s="484" t="s">
        <v>25</v>
      </c>
      <c r="G66" s="251" t="s">
        <v>105</v>
      </c>
      <c r="H66" s="238"/>
      <c r="I66" s="471"/>
      <c r="J66" s="471"/>
      <c r="K66" s="471"/>
      <c r="L66" s="471"/>
      <c r="M66" s="474" t="s">
        <v>920</v>
      </c>
      <c r="N66" s="474" t="s">
        <v>920</v>
      </c>
      <c r="O66" s="471"/>
      <c r="P66" s="474" t="s">
        <v>920</v>
      </c>
      <c r="Q66" s="471"/>
      <c r="R66" s="471"/>
      <c r="S66" s="471"/>
      <c r="T66" s="471"/>
      <c r="U66" s="471"/>
      <c r="V66" s="246"/>
    </row>
    <row r="67" spans="2:22" ht="18.75" x14ac:dyDescent="0.2">
      <c r="B67" s="245"/>
      <c r="C67" s="251" t="s">
        <v>1040</v>
      </c>
      <c r="D67" s="894"/>
      <c r="E67" s="905"/>
      <c r="F67" s="484" t="s">
        <v>26</v>
      </c>
      <c r="G67" s="251" t="s">
        <v>105</v>
      </c>
      <c r="H67" s="238"/>
      <c r="I67" s="471"/>
      <c r="J67" s="471"/>
      <c r="K67" s="471"/>
      <c r="L67" s="471"/>
      <c r="M67" s="471"/>
      <c r="N67" s="471"/>
      <c r="O67" s="471"/>
      <c r="P67" s="474" t="s">
        <v>920</v>
      </c>
      <c r="Q67" s="471"/>
      <c r="R67" s="471"/>
      <c r="S67" s="471"/>
      <c r="T67" s="471"/>
      <c r="U67" s="471"/>
      <c r="V67" s="246"/>
    </row>
    <row r="68" spans="2:22" ht="18.75" x14ac:dyDescent="0.2">
      <c r="B68" s="245"/>
      <c r="C68" s="251" t="s">
        <v>1041</v>
      </c>
      <c r="D68" s="894"/>
      <c r="E68" s="905"/>
      <c r="F68" s="484" t="s">
        <v>27</v>
      </c>
      <c r="G68" s="251" t="s">
        <v>105</v>
      </c>
      <c r="H68" s="238"/>
      <c r="I68" s="471"/>
      <c r="J68" s="471"/>
      <c r="K68" s="471"/>
      <c r="L68" s="471"/>
      <c r="M68" s="471"/>
      <c r="N68" s="471"/>
      <c r="O68" s="471"/>
      <c r="P68" s="474" t="s">
        <v>920</v>
      </c>
      <c r="Q68" s="471"/>
      <c r="R68" s="471"/>
      <c r="S68" s="471"/>
      <c r="T68" s="471"/>
      <c r="U68" s="471"/>
      <c r="V68" s="246"/>
    </row>
    <row r="69" spans="2:22" ht="18.75" x14ac:dyDescent="0.2">
      <c r="B69" s="245"/>
      <c r="C69" s="251" t="s">
        <v>1042</v>
      </c>
      <c r="D69" s="894"/>
      <c r="E69" s="906"/>
      <c r="F69" s="484" t="s">
        <v>28</v>
      </c>
      <c r="G69" s="251" t="s">
        <v>105</v>
      </c>
      <c r="H69" s="238"/>
      <c r="I69" s="471"/>
      <c r="J69" s="471"/>
      <c r="K69" s="471"/>
      <c r="L69" s="471"/>
      <c r="M69" s="471"/>
      <c r="N69" s="471"/>
      <c r="O69" s="471"/>
      <c r="P69" s="474" t="s">
        <v>920</v>
      </c>
      <c r="Q69" s="471"/>
      <c r="R69" s="474" t="s">
        <v>920</v>
      </c>
      <c r="S69" s="474" t="s">
        <v>920</v>
      </c>
      <c r="T69" s="471"/>
      <c r="U69" s="471"/>
      <c r="V69" s="246"/>
    </row>
    <row r="70" spans="2:22" ht="18.75" x14ac:dyDescent="0.2">
      <c r="B70" s="245"/>
      <c r="C70" s="251"/>
      <c r="D70" s="894"/>
      <c r="E70" s="895" t="s">
        <v>29</v>
      </c>
      <c r="F70" s="895"/>
      <c r="G70" s="895"/>
      <c r="H70" s="239"/>
      <c r="I70" s="480"/>
      <c r="J70" s="480"/>
      <c r="K70" s="480"/>
      <c r="L70" s="480"/>
      <c r="M70" s="480"/>
      <c r="N70" s="480"/>
      <c r="O70" s="480"/>
      <c r="P70" s="480"/>
      <c r="Q70" s="480"/>
      <c r="R70" s="480"/>
      <c r="S70" s="480"/>
      <c r="T70" s="480"/>
      <c r="U70" s="480"/>
      <c r="V70" s="246"/>
    </row>
    <row r="71" spans="2:22" ht="18.75" x14ac:dyDescent="0.2">
      <c r="B71" s="245"/>
      <c r="C71" s="251" t="s">
        <v>1043</v>
      </c>
      <c r="D71" s="897" t="s">
        <v>924</v>
      </c>
      <c r="E71" s="898"/>
      <c r="F71" s="484" t="s">
        <v>30</v>
      </c>
      <c r="G71" s="251" t="s">
        <v>90</v>
      </c>
      <c r="H71" s="238"/>
      <c r="I71" s="471"/>
      <c r="J71" s="471"/>
      <c r="K71" s="471"/>
      <c r="L71" s="471"/>
      <c r="M71" s="471"/>
      <c r="N71" s="474" t="s">
        <v>920</v>
      </c>
      <c r="O71" s="471"/>
      <c r="P71" s="474" t="s">
        <v>920</v>
      </c>
      <c r="Q71" s="471"/>
      <c r="R71" s="471"/>
      <c r="S71" s="471"/>
      <c r="T71" s="471"/>
      <c r="U71" s="471"/>
      <c r="V71" s="246"/>
    </row>
    <row r="72" spans="2:22" ht="18.75" x14ac:dyDescent="0.2">
      <c r="B72" s="245"/>
      <c r="C72" s="251" t="s">
        <v>1044</v>
      </c>
      <c r="D72" s="899"/>
      <c r="E72" s="900"/>
      <c r="F72" s="484" t="s">
        <v>31</v>
      </c>
      <c r="G72" s="251" t="s">
        <v>90</v>
      </c>
      <c r="H72" s="238"/>
      <c r="I72" s="471"/>
      <c r="J72" s="471"/>
      <c r="K72" s="471"/>
      <c r="L72" s="471"/>
      <c r="M72" s="471"/>
      <c r="N72" s="471"/>
      <c r="O72" s="474" t="s">
        <v>920</v>
      </c>
      <c r="P72" s="474" t="s">
        <v>920</v>
      </c>
      <c r="Q72" s="471"/>
      <c r="R72" s="471"/>
      <c r="S72" s="471"/>
      <c r="T72" s="471"/>
      <c r="U72" s="471"/>
      <c r="V72" s="246"/>
    </row>
    <row r="73" spans="2:22" ht="25.5" x14ac:dyDescent="0.2">
      <c r="B73" s="245"/>
      <c r="C73" s="251" t="s">
        <v>1045</v>
      </c>
      <c r="D73" s="899"/>
      <c r="E73" s="900"/>
      <c r="F73" s="484" t="s">
        <v>32</v>
      </c>
      <c r="G73" s="251" t="s">
        <v>90</v>
      </c>
      <c r="H73" s="238"/>
      <c r="I73" s="471"/>
      <c r="J73" s="471"/>
      <c r="K73" s="471"/>
      <c r="L73" s="471"/>
      <c r="M73" s="471"/>
      <c r="N73" s="471"/>
      <c r="O73" s="471"/>
      <c r="P73" s="474" t="s">
        <v>920</v>
      </c>
      <c r="Q73" s="471"/>
      <c r="R73" s="471"/>
      <c r="S73" s="471"/>
      <c r="T73" s="471"/>
      <c r="U73" s="471"/>
      <c r="V73" s="246"/>
    </row>
    <row r="74" spans="2:22" ht="18.75" x14ac:dyDescent="0.2">
      <c r="B74" s="245"/>
      <c r="C74" s="251" t="s">
        <v>1046</v>
      </c>
      <c r="D74" s="899"/>
      <c r="E74" s="900"/>
      <c r="F74" s="484" t="s">
        <v>33</v>
      </c>
      <c r="G74" s="251" t="s">
        <v>90</v>
      </c>
      <c r="H74" s="238"/>
      <c r="I74" s="471"/>
      <c r="J74" s="471"/>
      <c r="K74" s="471"/>
      <c r="L74" s="471"/>
      <c r="M74" s="471"/>
      <c r="N74" s="471"/>
      <c r="O74" s="471"/>
      <c r="P74" s="474" t="s">
        <v>920</v>
      </c>
      <c r="Q74" s="471"/>
      <c r="R74" s="471"/>
      <c r="S74" s="471"/>
      <c r="T74" s="471"/>
      <c r="U74" s="471"/>
      <c r="V74" s="246"/>
    </row>
    <row r="75" spans="2:22" ht="18.75" x14ac:dyDescent="0.2">
      <c r="B75" s="245"/>
      <c r="C75" s="251" t="s">
        <v>1047</v>
      </c>
      <c r="D75" s="899"/>
      <c r="E75" s="900"/>
      <c r="F75" s="484" t="s">
        <v>34</v>
      </c>
      <c r="G75" s="251" t="s">
        <v>90</v>
      </c>
      <c r="H75" s="238"/>
      <c r="I75" s="471"/>
      <c r="J75" s="471"/>
      <c r="K75" s="471"/>
      <c r="L75" s="471"/>
      <c r="M75" s="471"/>
      <c r="N75" s="471"/>
      <c r="O75" s="474" t="s">
        <v>920</v>
      </c>
      <c r="P75" s="474" t="s">
        <v>920</v>
      </c>
      <c r="Q75" s="471"/>
      <c r="R75" s="474" t="s">
        <v>920</v>
      </c>
      <c r="S75" s="471"/>
      <c r="T75" s="471"/>
      <c r="U75" s="471"/>
      <c r="V75" s="246"/>
    </row>
    <row r="76" spans="2:22" ht="18.75" x14ac:dyDescent="0.2">
      <c r="B76" s="245"/>
      <c r="C76" s="251" t="s">
        <v>1048</v>
      </c>
      <c r="D76" s="899"/>
      <c r="E76" s="900"/>
      <c r="F76" s="484" t="s">
        <v>35</v>
      </c>
      <c r="G76" s="251" t="s">
        <v>90</v>
      </c>
      <c r="H76" s="238"/>
      <c r="I76" s="471"/>
      <c r="J76" s="471"/>
      <c r="K76" s="471"/>
      <c r="L76" s="471"/>
      <c r="M76" s="471"/>
      <c r="N76" s="471"/>
      <c r="O76" s="471"/>
      <c r="P76" s="474" t="s">
        <v>920</v>
      </c>
      <c r="Q76" s="471"/>
      <c r="R76" s="471"/>
      <c r="S76" s="471"/>
      <c r="T76" s="471"/>
      <c r="U76" s="471"/>
      <c r="V76" s="246"/>
    </row>
    <row r="77" spans="2:22" ht="18.75" x14ac:dyDescent="0.2">
      <c r="B77" s="245"/>
      <c r="C77" s="251" t="s">
        <v>1049</v>
      </c>
      <c r="D77" s="899"/>
      <c r="E77" s="900"/>
      <c r="F77" s="484" t="s">
        <v>36</v>
      </c>
      <c r="G77" s="251" t="s">
        <v>90</v>
      </c>
      <c r="H77" s="238"/>
      <c r="I77" s="471"/>
      <c r="J77" s="471"/>
      <c r="K77" s="471"/>
      <c r="L77" s="471"/>
      <c r="M77" s="471"/>
      <c r="N77" s="474" t="s">
        <v>920</v>
      </c>
      <c r="O77" s="474" t="s">
        <v>920</v>
      </c>
      <c r="P77" s="474" t="s">
        <v>920</v>
      </c>
      <c r="Q77" s="471"/>
      <c r="R77" s="471"/>
      <c r="S77" s="474" t="s">
        <v>920</v>
      </c>
      <c r="T77" s="474" t="s">
        <v>920</v>
      </c>
      <c r="U77" s="471"/>
      <c r="V77" s="246"/>
    </row>
    <row r="78" spans="2:22" ht="18.75" x14ac:dyDescent="0.2">
      <c r="B78" s="245"/>
      <c r="C78" s="251" t="s">
        <v>1050</v>
      </c>
      <c r="D78" s="899"/>
      <c r="E78" s="900"/>
      <c r="F78" s="484" t="s">
        <v>37</v>
      </c>
      <c r="G78" s="251" t="s">
        <v>90</v>
      </c>
      <c r="H78" s="238"/>
      <c r="I78" s="471"/>
      <c r="J78" s="471"/>
      <c r="K78" s="471"/>
      <c r="L78" s="471"/>
      <c r="M78" s="471"/>
      <c r="N78" s="471"/>
      <c r="O78" s="471"/>
      <c r="P78" s="474" t="s">
        <v>920</v>
      </c>
      <c r="Q78" s="471"/>
      <c r="R78" s="471"/>
      <c r="S78" s="471"/>
      <c r="T78" s="471"/>
      <c r="U78" s="471"/>
      <c r="V78" s="246"/>
    </row>
    <row r="79" spans="2:22" ht="18.75" x14ac:dyDescent="0.2">
      <c r="B79" s="245"/>
      <c r="C79" s="251" t="s">
        <v>1051</v>
      </c>
      <c r="D79" s="899"/>
      <c r="E79" s="900"/>
      <c r="F79" s="484" t="s">
        <v>38</v>
      </c>
      <c r="G79" s="251" t="s">
        <v>90</v>
      </c>
      <c r="H79" s="238"/>
      <c r="I79" s="471"/>
      <c r="J79" s="471"/>
      <c r="K79" s="471"/>
      <c r="L79" s="471"/>
      <c r="M79" s="471"/>
      <c r="N79" s="471"/>
      <c r="O79" s="471"/>
      <c r="P79" s="474" t="s">
        <v>920</v>
      </c>
      <c r="Q79" s="471"/>
      <c r="R79" s="471"/>
      <c r="S79" s="471"/>
      <c r="T79" s="471"/>
      <c r="U79" s="471"/>
      <c r="V79" s="246"/>
    </row>
    <row r="80" spans="2:22" ht="25.5" x14ac:dyDescent="0.2">
      <c r="B80" s="245"/>
      <c r="C80" s="251" t="s">
        <v>1052</v>
      </c>
      <c r="D80" s="899"/>
      <c r="E80" s="900"/>
      <c r="F80" s="484" t="s">
        <v>39</v>
      </c>
      <c r="G80" s="251" t="s">
        <v>90</v>
      </c>
      <c r="H80" s="238"/>
      <c r="I80" s="471"/>
      <c r="J80" s="471"/>
      <c r="K80" s="471"/>
      <c r="L80" s="471"/>
      <c r="M80" s="471"/>
      <c r="N80" s="471"/>
      <c r="O80" s="471"/>
      <c r="P80" s="474" t="s">
        <v>920</v>
      </c>
      <c r="Q80" s="471"/>
      <c r="R80" s="471"/>
      <c r="S80" s="471"/>
      <c r="T80" s="471"/>
      <c r="U80" s="471"/>
      <c r="V80" s="246"/>
    </row>
    <row r="81" spans="2:22" ht="18.75" x14ac:dyDescent="0.2">
      <c r="B81" s="245"/>
      <c r="C81" s="251" t="s">
        <v>1053</v>
      </c>
      <c r="D81" s="899"/>
      <c r="E81" s="900"/>
      <c r="F81" s="484" t="s">
        <v>40</v>
      </c>
      <c r="G81" s="251" t="s">
        <v>90</v>
      </c>
      <c r="H81" s="238"/>
      <c r="I81" s="471"/>
      <c r="J81" s="471"/>
      <c r="K81" s="471"/>
      <c r="L81" s="471"/>
      <c r="M81" s="471"/>
      <c r="N81" s="471"/>
      <c r="O81" s="471"/>
      <c r="P81" s="474" t="s">
        <v>920</v>
      </c>
      <c r="Q81" s="471"/>
      <c r="R81" s="471"/>
      <c r="S81" s="471"/>
      <c r="T81" s="471"/>
      <c r="U81" s="471"/>
      <c r="V81" s="246"/>
    </row>
    <row r="82" spans="2:22" ht="18.75" x14ac:dyDescent="0.2">
      <c r="B82" s="245"/>
      <c r="C82" s="251" t="s">
        <v>1054</v>
      </c>
      <c r="D82" s="899"/>
      <c r="E82" s="900"/>
      <c r="F82" s="484" t="s">
        <v>41</v>
      </c>
      <c r="G82" s="251" t="s">
        <v>90</v>
      </c>
      <c r="H82" s="238"/>
      <c r="I82" s="471"/>
      <c r="J82" s="471"/>
      <c r="K82" s="471"/>
      <c r="L82" s="471"/>
      <c r="M82" s="471"/>
      <c r="N82" s="471"/>
      <c r="O82" s="471"/>
      <c r="P82" s="474" t="s">
        <v>920</v>
      </c>
      <c r="Q82" s="471"/>
      <c r="R82" s="471"/>
      <c r="S82" s="471"/>
      <c r="T82" s="471"/>
      <c r="U82" s="471"/>
      <c r="V82" s="246"/>
    </row>
    <row r="83" spans="2:22" ht="18.75" x14ac:dyDescent="0.2">
      <c r="B83" s="245"/>
      <c r="C83" s="251" t="s">
        <v>1055</v>
      </c>
      <c r="D83" s="899"/>
      <c r="E83" s="900"/>
      <c r="F83" s="484" t="s">
        <v>42</v>
      </c>
      <c r="G83" s="251" t="s">
        <v>90</v>
      </c>
      <c r="H83" s="238"/>
      <c r="I83" s="471"/>
      <c r="J83" s="471"/>
      <c r="K83" s="471"/>
      <c r="L83" s="471"/>
      <c r="M83" s="471"/>
      <c r="N83" s="471"/>
      <c r="O83" s="471"/>
      <c r="P83" s="474" t="s">
        <v>920</v>
      </c>
      <c r="Q83" s="474" t="s">
        <v>920</v>
      </c>
      <c r="R83" s="471"/>
      <c r="S83" s="471"/>
      <c r="T83" s="471"/>
      <c r="U83" s="471"/>
      <c r="V83" s="246"/>
    </row>
    <row r="84" spans="2:22" ht="18.75" x14ac:dyDescent="0.2">
      <c r="B84" s="245"/>
      <c r="C84" s="251" t="s">
        <v>1056</v>
      </c>
      <c r="D84" s="899"/>
      <c r="E84" s="900"/>
      <c r="F84" s="484" t="s">
        <v>43</v>
      </c>
      <c r="G84" s="251" t="s">
        <v>90</v>
      </c>
      <c r="H84" s="238"/>
      <c r="I84" s="471"/>
      <c r="J84" s="471"/>
      <c r="K84" s="471"/>
      <c r="L84" s="474" t="s">
        <v>920</v>
      </c>
      <c r="M84" s="471"/>
      <c r="N84" s="471"/>
      <c r="O84" s="471"/>
      <c r="P84" s="474" t="s">
        <v>920</v>
      </c>
      <c r="Q84" s="474" t="s">
        <v>920</v>
      </c>
      <c r="R84" s="471"/>
      <c r="S84" s="471"/>
      <c r="T84" s="474" t="s">
        <v>920</v>
      </c>
      <c r="U84" s="471"/>
      <c r="V84" s="246"/>
    </row>
    <row r="85" spans="2:22" ht="18.75" x14ac:dyDescent="0.2">
      <c r="B85" s="245"/>
      <c r="C85" s="251" t="s">
        <v>1057</v>
      </c>
      <c r="D85" s="899"/>
      <c r="E85" s="900"/>
      <c r="F85" s="484" t="s">
        <v>44</v>
      </c>
      <c r="G85" s="251" t="s">
        <v>90</v>
      </c>
      <c r="H85" s="238"/>
      <c r="I85" s="471"/>
      <c r="J85" s="471"/>
      <c r="K85" s="471"/>
      <c r="L85" s="471"/>
      <c r="M85" s="471"/>
      <c r="N85" s="471"/>
      <c r="O85" s="471"/>
      <c r="P85" s="474" t="s">
        <v>920</v>
      </c>
      <c r="Q85" s="474" t="s">
        <v>920</v>
      </c>
      <c r="R85" s="471"/>
      <c r="S85" s="471"/>
      <c r="T85" s="471"/>
      <c r="U85" s="471"/>
      <c r="V85" s="246"/>
    </row>
    <row r="86" spans="2:22" ht="18.75" x14ac:dyDescent="0.2">
      <c r="B86" s="245"/>
      <c r="C86" s="251" t="s">
        <v>1058</v>
      </c>
      <c r="D86" s="899"/>
      <c r="E86" s="900"/>
      <c r="F86" s="484" t="s">
        <v>45</v>
      </c>
      <c r="G86" s="251" t="s">
        <v>90</v>
      </c>
      <c r="H86" s="238"/>
      <c r="I86" s="471"/>
      <c r="J86" s="471"/>
      <c r="K86" s="471"/>
      <c r="L86" s="471"/>
      <c r="M86" s="471"/>
      <c r="N86" s="471"/>
      <c r="O86" s="471"/>
      <c r="P86" s="474" t="s">
        <v>920</v>
      </c>
      <c r="Q86" s="474" t="s">
        <v>920</v>
      </c>
      <c r="R86" s="474" t="s">
        <v>920</v>
      </c>
      <c r="S86" s="471"/>
      <c r="T86" s="471"/>
      <c r="U86" s="471"/>
      <c r="V86" s="246"/>
    </row>
    <row r="87" spans="2:22" ht="18.75" x14ac:dyDescent="0.2">
      <c r="B87" s="245"/>
      <c r="C87" s="251" t="s">
        <v>1059</v>
      </c>
      <c r="D87" s="899"/>
      <c r="E87" s="900"/>
      <c r="F87" s="484" t="s">
        <v>46</v>
      </c>
      <c r="G87" s="251" t="s">
        <v>90</v>
      </c>
      <c r="H87" s="238"/>
      <c r="I87" s="474" t="s">
        <v>920</v>
      </c>
      <c r="J87" s="471"/>
      <c r="K87" s="471"/>
      <c r="L87" s="471"/>
      <c r="M87" s="471"/>
      <c r="N87" s="471"/>
      <c r="O87" s="471"/>
      <c r="P87" s="474" t="s">
        <v>920</v>
      </c>
      <c r="Q87" s="471"/>
      <c r="R87" s="471"/>
      <c r="S87" s="471"/>
      <c r="T87" s="471"/>
      <c r="U87" s="471"/>
      <c r="V87" s="246"/>
    </row>
    <row r="88" spans="2:22" ht="18.75" x14ac:dyDescent="0.2">
      <c r="B88" s="245"/>
      <c r="C88" s="251" t="s">
        <v>1060</v>
      </c>
      <c r="D88" s="901"/>
      <c r="E88" s="902"/>
      <c r="F88" s="484" t="s">
        <v>47</v>
      </c>
      <c r="G88" s="251" t="s">
        <v>90</v>
      </c>
      <c r="H88" s="238"/>
      <c r="I88" s="471"/>
      <c r="J88" s="471"/>
      <c r="K88" s="471"/>
      <c r="L88" s="471"/>
      <c r="M88" s="471"/>
      <c r="N88" s="471"/>
      <c r="O88" s="471"/>
      <c r="P88" s="474" t="s">
        <v>920</v>
      </c>
      <c r="Q88" s="471"/>
      <c r="R88" s="471"/>
      <c r="S88" s="471"/>
      <c r="T88" s="471"/>
      <c r="U88" s="471"/>
      <c r="V88" s="246"/>
    </row>
    <row r="89" spans="2:22" ht="33" customHeight="1" x14ac:dyDescent="0.2">
      <c r="B89" s="245"/>
      <c r="C89" s="251">
        <v>38</v>
      </c>
      <c r="D89" s="892" t="s">
        <v>198</v>
      </c>
      <c r="E89" s="892"/>
      <c r="F89" s="892"/>
      <c r="G89" s="251" t="s">
        <v>112</v>
      </c>
      <c r="H89" s="238"/>
      <c r="I89" s="471"/>
      <c r="J89" s="471"/>
      <c r="K89" s="471"/>
      <c r="L89" s="471"/>
      <c r="M89" s="471"/>
      <c r="N89" s="471"/>
      <c r="O89" s="471"/>
      <c r="P89" s="474" t="s">
        <v>920</v>
      </c>
      <c r="Q89" s="471"/>
      <c r="R89" s="471"/>
      <c r="S89" s="471"/>
      <c r="T89" s="471"/>
      <c r="U89" s="471"/>
      <c r="V89" s="246"/>
    </row>
    <row r="90" spans="2:22" ht="30.75" customHeight="1" x14ac:dyDescent="0.2">
      <c r="B90" s="245"/>
      <c r="C90" s="251">
        <v>39</v>
      </c>
      <c r="D90" s="892" t="s">
        <v>49</v>
      </c>
      <c r="E90" s="892"/>
      <c r="F90" s="892"/>
      <c r="G90" s="251" t="s">
        <v>106</v>
      </c>
      <c r="H90" s="238"/>
      <c r="I90" s="471"/>
      <c r="J90" s="474" t="s">
        <v>920</v>
      </c>
      <c r="K90" s="474" t="s">
        <v>920</v>
      </c>
      <c r="L90" s="471"/>
      <c r="M90" s="474" t="s">
        <v>920</v>
      </c>
      <c r="N90" s="471"/>
      <c r="O90" s="471"/>
      <c r="P90" s="471"/>
      <c r="Q90" s="471"/>
      <c r="R90" s="471"/>
      <c r="S90" s="471"/>
      <c r="T90" s="471"/>
      <c r="U90" s="471"/>
      <c r="V90" s="246"/>
    </row>
    <row r="91" spans="2:22" ht="18.75" x14ac:dyDescent="0.2">
      <c r="B91" s="245"/>
      <c r="C91" s="251" t="s">
        <v>1061</v>
      </c>
      <c r="D91" s="904" t="s">
        <v>49</v>
      </c>
      <c r="E91" s="892" t="s">
        <v>50</v>
      </c>
      <c r="F91" s="892"/>
      <c r="G91" s="251" t="s">
        <v>104</v>
      </c>
      <c r="H91" s="238"/>
      <c r="I91" s="471"/>
      <c r="J91" s="471"/>
      <c r="K91" s="471"/>
      <c r="L91" s="471"/>
      <c r="M91" s="474" t="s">
        <v>920</v>
      </c>
      <c r="N91" s="474" t="s">
        <v>920</v>
      </c>
      <c r="O91" s="471"/>
      <c r="P91" s="471"/>
      <c r="Q91" s="471"/>
      <c r="R91" s="474" t="s">
        <v>920</v>
      </c>
      <c r="S91" s="471"/>
      <c r="T91" s="471"/>
      <c r="U91" s="471"/>
      <c r="V91" s="246"/>
    </row>
    <row r="92" spans="2:22" ht="18.75" x14ac:dyDescent="0.2">
      <c r="B92" s="245"/>
      <c r="C92" s="251" t="s">
        <v>1062</v>
      </c>
      <c r="D92" s="905"/>
      <c r="E92" s="892" t="s">
        <v>51</v>
      </c>
      <c r="F92" s="892"/>
      <c r="G92" s="251" t="s">
        <v>104</v>
      </c>
      <c r="H92" s="238"/>
      <c r="I92" s="471"/>
      <c r="J92" s="471"/>
      <c r="K92" s="471"/>
      <c r="L92" s="471"/>
      <c r="M92" s="474" t="s">
        <v>920</v>
      </c>
      <c r="N92" s="471"/>
      <c r="O92" s="471"/>
      <c r="P92" s="471"/>
      <c r="Q92" s="471"/>
      <c r="R92" s="471"/>
      <c r="S92" s="471"/>
      <c r="T92" s="471"/>
      <c r="U92" s="471"/>
      <c r="V92" s="246"/>
    </row>
    <row r="93" spans="2:22" ht="28.5" customHeight="1" x14ac:dyDescent="0.2">
      <c r="B93" s="245"/>
      <c r="C93" s="251" t="s">
        <v>1063</v>
      </c>
      <c r="D93" s="905"/>
      <c r="E93" s="892" t="s">
        <v>52</v>
      </c>
      <c r="F93" s="892"/>
      <c r="G93" s="251" t="s">
        <v>104</v>
      </c>
      <c r="H93" s="238"/>
      <c r="I93" s="471"/>
      <c r="J93" s="471"/>
      <c r="K93" s="474" t="s">
        <v>920</v>
      </c>
      <c r="L93" s="471"/>
      <c r="M93" s="471"/>
      <c r="N93" s="471"/>
      <c r="O93" s="471"/>
      <c r="P93" s="471"/>
      <c r="Q93" s="471"/>
      <c r="R93" s="471"/>
      <c r="S93" s="471"/>
      <c r="T93" s="471"/>
      <c r="U93" s="471"/>
      <c r="V93" s="246"/>
    </row>
    <row r="94" spans="2:22" ht="18.75" x14ac:dyDescent="0.2">
      <c r="B94" s="245"/>
      <c r="C94" s="251" t="s">
        <v>1064</v>
      </c>
      <c r="D94" s="905"/>
      <c r="E94" s="892" t="s">
        <v>53</v>
      </c>
      <c r="F94" s="892"/>
      <c r="G94" s="251" t="s">
        <v>104</v>
      </c>
      <c r="H94" s="238"/>
      <c r="I94" s="471"/>
      <c r="J94" s="471"/>
      <c r="K94" s="471"/>
      <c r="L94" s="471"/>
      <c r="M94" s="471"/>
      <c r="N94" s="471"/>
      <c r="O94" s="471"/>
      <c r="P94" s="471"/>
      <c r="Q94" s="471"/>
      <c r="R94" s="471"/>
      <c r="S94" s="474" t="s">
        <v>920</v>
      </c>
      <c r="T94" s="471"/>
      <c r="U94" s="471"/>
      <c r="V94" s="246"/>
    </row>
    <row r="95" spans="2:22" ht="18.75" x14ac:dyDescent="0.2">
      <c r="B95" s="245"/>
      <c r="C95" s="251" t="s">
        <v>1065</v>
      </c>
      <c r="D95" s="905"/>
      <c r="E95" s="892" t="s">
        <v>54</v>
      </c>
      <c r="F95" s="892"/>
      <c r="G95" s="251" t="s">
        <v>104</v>
      </c>
      <c r="H95" s="238"/>
      <c r="I95" s="471"/>
      <c r="J95" s="471"/>
      <c r="K95" s="471"/>
      <c r="L95" s="471"/>
      <c r="M95" s="471"/>
      <c r="N95" s="471"/>
      <c r="O95" s="471"/>
      <c r="P95" s="471"/>
      <c r="Q95" s="471"/>
      <c r="R95" s="471"/>
      <c r="S95" s="474" t="s">
        <v>920</v>
      </c>
      <c r="T95" s="471"/>
      <c r="U95" s="471"/>
      <c r="V95" s="246"/>
    </row>
    <row r="96" spans="2:22" ht="50.1" customHeight="1" x14ac:dyDescent="0.2">
      <c r="B96" s="245"/>
      <c r="C96" s="251" t="s">
        <v>1066</v>
      </c>
      <c r="D96" s="905"/>
      <c r="E96" s="892" t="s">
        <v>55</v>
      </c>
      <c r="F96" s="892"/>
      <c r="G96" s="251" t="s">
        <v>104</v>
      </c>
      <c r="H96" s="238"/>
      <c r="I96" s="474" t="s">
        <v>920</v>
      </c>
      <c r="J96" s="471"/>
      <c r="K96" s="471"/>
      <c r="L96" s="471"/>
      <c r="M96" s="471"/>
      <c r="N96" s="471"/>
      <c r="O96" s="471"/>
      <c r="P96" s="471"/>
      <c r="Q96" s="471"/>
      <c r="R96" s="471"/>
      <c r="S96" s="471"/>
      <c r="T96" s="471"/>
      <c r="U96" s="471"/>
      <c r="V96" s="246"/>
    </row>
    <row r="97" spans="2:22" ht="18.75" x14ac:dyDescent="0.2">
      <c r="B97" s="245"/>
      <c r="C97" s="251"/>
      <c r="D97" s="906"/>
      <c r="E97" s="895" t="s">
        <v>29</v>
      </c>
      <c r="F97" s="895"/>
      <c r="G97" s="895"/>
      <c r="H97" s="239"/>
      <c r="I97" s="479"/>
      <c r="J97" s="479"/>
      <c r="K97" s="479"/>
      <c r="L97" s="479"/>
      <c r="M97" s="479"/>
      <c r="N97" s="479"/>
      <c r="O97" s="479"/>
      <c r="P97" s="479"/>
      <c r="Q97" s="479"/>
      <c r="R97" s="479"/>
      <c r="S97" s="479"/>
      <c r="T97" s="479"/>
      <c r="U97" s="479"/>
      <c r="V97" s="246"/>
    </row>
    <row r="98" spans="2:22" ht="18.75" x14ac:dyDescent="0.2">
      <c r="B98" s="245"/>
      <c r="C98" s="251" t="s">
        <v>1067</v>
      </c>
      <c r="D98" s="897" t="s">
        <v>925</v>
      </c>
      <c r="E98" s="898"/>
      <c r="F98" s="484" t="s">
        <v>56</v>
      </c>
      <c r="G98" s="251" t="s">
        <v>90</v>
      </c>
      <c r="H98" s="238"/>
      <c r="I98" s="471"/>
      <c r="J98" s="474" t="s">
        <v>920</v>
      </c>
      <c r="K98" s="474" t="s">
        <v>920</v>
      </c>
      <c r="L98" s="471"/>
      <c r="M98" s="471"/>
      <c r="N98" s="471"/>
      <c r="O98" s="471"/>
      <c r="P98" s="471"/>
      <c r="Q98" s="471"/>
      <c r="R98" s="471"/>
      <c r="S98" s="471"/>
      <c r="T98" s="471"/>
      <c r="U98" s="471"/>
      <c r="V98" s="246"/>
    </row>
    <row r="99" spans="2:22" ht="18.75" x14ac:dyDescent="0.2">
      <c r="B99" s="245"/>
      <c r="C99" s="251" t="s">
        <v>1068</v>
      </c>
      <c r="D99" s="899"/>
      <c r="E99" s="900"/>
      <c r="F99" s="484" t="s">
        <v>57</v>
      </c>
      <c r="G99" s="251" t="s">
        <v>90</v>
      </c>
      <c r="H99" s="238"/>
      <c r="I99" s="471"/>
      <c r="J99" s="474" t="s">
        <v>920</v>
      </c>
      <c r="K99" s="474" t="s">
        <v>920</v>
      </c>
      <c r="L99" s="471"/>
      <c r="M99" s="471"/>
      <c r="N99" s="471"/>
      <c r="O99" s="471"/>
      <c r="P99" s="471"/>
      <c r="Q99" s="471"/>
      <c r="R99" s="471"/>
      <c r="S99" s="471"/>
      <c r="T99" s="471"/>
      <c r="U99" s="471"/>
      <c r="V99" s="246"/>
    </row>
    <row r="100" spans="2:22" ht="18.75" x14ac:dyDescent="0.2">
      <c r="B100" s="245"/>
      <c r="C100" s="251" t="s">
        <v>1069</v>
      </c>
      <c r="D100" s="899"/>
      <c r="E100" s="900"/>
      <c r="F100" s="484" t="s">
        <v>58</v>
      </c>
      <c r="G100" s="251" t="s">
        <v>90</v>
      </c>
      <c r="H100" s="238"/>
      <c r="I100" s="474" t="s">
        <v>920</v>
      </c>
      <c r="J100" s="474" t="s">
        <v>920</v>
      </c>
      <c r="K100" s="474" t="s">
        <v>920</v>
      </c>
      <c r="L100" s="471"/>
      <c r="M100" s="471"/>
      <c r="N100" s="471"/>
      <c r="O100" s="471"/>
      <c r="P100" s="471"/>
      <c r="Q100" s="471"/>
      <c r="R100" s="471"/>
      <c r="S100" s="471"/>
      <c r="T100" s="471"/>
      <c r="U100" s="471"/>
      <c r="V100" s="246"/>
    </row>
    <row r="101" spans="2:22" ht="18.75" x14ac:dyDescent="0.2">
      <c r="B101" s="245"/>
      <c r="C101" s="251" t="s">
        <v>1070</v>
      </c>
      <c r="D101" s="899"/>
      <c r="E101" s="900"/>
      <c r="F101" s="484" t="s">
        <v>59</v>
      </c>
      <c r="G101" s="251" t="s">
        <v>90</v>
      </c>
      <c r="H101" s="238"/>
      <c r="I101" s="471"/>
      <c r="J101" s="474" t="s">
        <v>920</v>
      </c>
      <c r="K101" s="474" t="s">
        <v>920</v>
      </c>
      <c r="L101" s="471"/>
      <c r="M101" s="471"/>
      <c r="N101" s="471"/>
      <c r="O101" s="471"/>
      <c r="P101" s="471"/>
      <c r="Q101" s="471"/>
      <c r="R101" s="471"/>
      <c r="S101" s="471"/>
      <c r="T101" s="471"/>
      <c r="U101" s="471"/>
      <c r="V101" s="246"/>
    </row>
    <row r="102" spans="2:22" ht="18.75" x14ac:dyDescent="0.2">
      <c r="B102" s="245"/>
      <c r="C102" s="251" t="s">
        <v>1071</v>
      </c>
      <c r="D102" s="899"/>
      <c r="E102" s="900"/>
      <c r="F102" s="484" t="s">
        <v>60</v>
      </c>
      <c r="G102" s="251" t="s">
        <v>90</v>
      </c>
      <c r="H102" s="238"/>
      <c r="I102" s="471"/>
      <c r="J102" s="474" t="s">
        <v>920</v>
      </c>
      <c r="K102" s="474" t="s">
        <v>920</v>
      </c>
      <c r="L102" s="471"/>
      <c r="M102" s="471"/>
      <c r="N102" s="471"/>
      <c r="O102" s="471"/>
      <c r="P102" s="471"/>
      <c r="Q102" s="471"/>
      <c r="R102" s="471"/>
      <c r="S102" s="471"/>
      <c r="T102" s="471"/>
      <c r="U102" s="471"/>
      <c r="V102" s="246"/>
    </row>
    <row r="103" spans="2:22" ht="18.75" x14ac:dyDescent="0.2">
      <c r="B103" s="245"/>
      <c r="C103" s="251" t="s">
        <v>1072</v>
      </c>
      <c r="D103" s="899"/>
      <c r="E103" s="900"/>
      <c r="F103" s="484" t="s">
        <v>61</v>
      </c>
      <c r="G103" s="251" t="s">
        <v>90</v>
      </c>
      <c r="H103" s="238"/>
      <c r="I103" s="474" t="s">
        <v>920</v>
      </c>
      <c r="J103" s="474" t="s">
        <v>920</v>
      </c>
      <c r="K103" s="474" t="s">
        <v>920</v>
      </c>
      <c r="L103" s="471"/>
      <c r="M103" s="471"/>
      <c r="N103" s="471"/>
      <c r="O103" s="474" t="s">
        <v>920</v>
      </c>
      <c r="P103" s="471"/>
      <c r="Q103" s="471"/>
      <c r="R103" s="471"/>
      <c r="S103" s="471"/>
      <c r="T103" s="471"/>
      <c r="U103" s="471"/>
      <c r="V103" s="246"/>
    </row>
    <row r="104" spans="2:22" ht="18.75" x14ac:dyDescent="0.2">
      <c r="B104" s="245"/>
      <c r="C104" s="251" t="s">
        <v>1073</v>
      </c>
      <c r="D104" s="899"/>
      <c r="E104" s="900"/>
      <c r="F104" s="484" t="s">
        <v>62</v>
      </c>
      <c r="G104" s="251" t="s">
        <v>90</v>
      </c>
      <c r="H104" s="238"/>
      <c r="I104" s="471"/>
      <c r="J104" s="474" t="s">
        <v>920</v>
      </c>
      <c r="K104" s="474" t="s">
        <v>920</v>
      </c>
      <c r="L104" s="474" t="s">
        <v>920</v>
      </c>
      <c r="M104" s="471"/>
      <c r="N104" s="471"/>
      <c r="O104" s="474" t="s">
        <v>920</v>
      </c>
      <c r="P104" s="471"/>
      <c r="Q104" s="471"/>
      <c r="R104" s="471"/>
      <c r="S104" s="474" t="s">
        <v>920</v>
      </c>
      <c r="T104" s="474" t="s">
        <v>920</v>
      </c>
      <c r="U104" s="471"/>
      <c r="V104" s="246"/>
    </row>
    <row r="105" spans="2:22" ht="18.75" x14ac:dyDescent="0.2">
      <c r="B105" s="245"/>
      <c r="C105" s="251" t="s">
        <v>1074</v>
      </c>
      <c r="D105" s="899"/>
      <c r="E105" s="900"/>
      <c r="F105" s="484" t="s">
        <v>63</v>
      </c>
      <c r="G105" s="251" t="s">
        <v>90</v>
      </c>
      <c r="H105" s="238"/>
      <c r="I105" s="471"/>
      <c r="J105" s="474" t="s">
        <v>920</v>
      </c>
      <c r="K105" s="474" t="s">
        <v>920</v>
      </c>
      <c r="L105" s="471"/>
      <c r="M105" s="471"/>
      <c r="N105" s="471"/>
      <c r="O105" s="471"/>
      <c r="P105" s="471"/>
      <c r="Q105" s="471"/>
      <c r="R105" s="471"/>
      <c r="S105" s="471"/>
      <c r="T105" s="471"/>
      <c r="U105" s="471"/>
      <c r="V105" s="246"/>
    </row>
    <row r="106" spans="2:22" ht="25.5" x14ac:dyDescent="0.2">
      <c r="B106" s="245"/>
      <c r="C106" s="251" t="s">
        <v>1075</v>
      </c>
      <c r="D106" s="899"/>
      <c r="E106" s="900"/>
      <c r="F106" s="484" t="s">
        <v>64</v>
      </c>
      <c r="G106" s="251" t="s">
        <v>90</v>
      </c>
      <c r="H106" s="238"/>
      <c r="I106" s="471"/>
      <c r="J106" s="474" t="s">
        <v>920</v>
      </c>
      <c r="K106" s="474" t="s">
        <v>920</v>
      </c>
      <c r="L106" s="471"/>
      <c r="M106" s="471"/>
      <c r="N106" s="471"/>
      <c r="O106" s="471"/>
      <c r="P106" s="471"/>
      <c r="Q106" s="471"/>
      <c r="R106" s="471"/>
      <c r="S106" s="471"/>
      <c r="T106" s="471"/>
      <c r="U106" s="471"/>
      <c r="V106" s="246"/>
    </row>
    <row r="107" spans="2:22" ht="18.75" x14ac:dyDescent="0.2">
      <c r="B107" s="245"/>
      <c r="C107" s="251" t="s">
        <v>1076</v>
      </c>
      <c r="D107" s="899"/>
      <c r="E107" s="900"/>
      <c r="F107" s="484" t="s">
        <v>36</v>
      </c>
      <c r="G107" s="251" t="s">
        <v>90</v>
      </c>
      <c r="H107" s="238"/>
      <c r="I107" s="471"/>
      <c r="J107" s="474" t="s">
        <v>920</v>
      </c>
      <c r="K107" s="474" t="s">
        <v>920</v>
      </c>
      <c r="L107" s="471"/>
      <c r="M107" s="471"/>
      <c r="N107" s="471"/>
      <c r="O107" s="474" t="s">
        <v>920</v>
      </c>
      <c r="P107" s="471"/>
      <c r="Q107" s="474" t="s">
        <v>920</v>
      </c>
      <c r="R107" s="474" t="s">
        <v>920</v>
      </c>
      <c r="S107" s="474" t="s">
        <v>920</v>
      </c>
      <c r="T107" s="474" t="s">
        <v>920</v>
      </c>
      <c r="U107" s="471"/>
      <c r="V107" s="246"/>
    </row>
    <row r="108" spans="2:22" ht="18.75" x14ac:dyDescent="0.2">
      <c r="B108" s="245"/>
      <c r="C108" s="251" t="s">
        <v>1077</v>
      </c>
      <c r="D108" s="899"/>
      <c r="E108" s="900"/>
      <c r="F108" s="484" t="s">
        <v>65</v>
      </c>
      <c r="G108" s="251" t="s">
        <v>90</v>
      </c>
      <c r="H108" s="238"/>
      <c r="I108" s="471"/>
      <c r="J108" s="474" t="s">
        <v>920</v>
      </c>
      <c r="K108" s="474" t="s">
        <v>920</v>
      </c>
      <c r="L108" s="471"/>
      <c r="M108" s="471"/>
      <c r="N108" s="471"/>
      <c r="O108" s="471"/>
      <c r="P108" s="471"/>
      <c r="Q108" s="474" t="s">
        <v>920</v>
      </c>
      <c r="R108" s="474" t="s">
        <v>920</v>
      </c>
      <c r="S108" s="471"/>
      <c r="T108" s="471"/>
      <c r="U108" s="471"/>
      <c r="V108" s="246"/>
    </row>
    <row r="109" spans="2:22" s="262" customFormat="1" ht="19.5" x14ac:dyDescent="0.2">
      <c r="B109" s="263"/>
      <c r="C109" s="264" t="s">
        <v>1078</v>
      </c>
      <c r="D109" s="899"/>
      <c r="E109" s="900"/>
      <c r="F109" s="486" t="s">
        <v>994</v>
      </c>
      <c r="G109" s="264"/>
      <c r="H109" s="265"/>
      <c r="I109" s="476"/>
      <c r="J109" s="477" t="s">
        <v>920</v>
      </c>
      <c r="K109" s="477" t="s">
        <v>920</v>
      </c>
      <c r="L109" s="476"/>
      <c r="M109" s="477" t="s">
        <v>920</v>
      </c>
      <c r="N109" s="477" t="s">
        <v>920</v>
      </c>
      <c r="O109" s="477" t="s">
        <v>920</v>
      </c>
      <c r="P109" s="476"/>
      <c r="Q109" s="476"/>
      <c r="R109" s="476"/>
      <c r="S109" s="476"/>
      <c r="T109" s="476"/>
      <c r="U109" s="476"/>
      <c r="V109" s="266"/>
    </row>
    <row r="110" spans="2:22" ht="30.75" customHeight="1" x14ac:dyDescent="0.2">
      <c r="B110" s="245"/>
      <c r="C110" s="251" t="s">
        <v>1079</v>
      </c>
      <c r="D110" s="901"/>
      <c r="E110" s="902"/>
      <c r="F110" s="484" t="s">
        <v>66</v>
      </c>
      <c r="G110" s="251" t="s">
        <v>90</v>
      </c>
      <c r="H110" s="238"/>
      <c r="I110" s="471"/>
      <c r="J110" s="474" t="s">
        <v>920</v>
      </c>
      <c r="K110" s="474" t="s">
        <v>920</v>
      </c>
      <c r="L110" s="471"/>
      <c r="M110" s="471"/>
      <c r="N110" s="471"/>
      <c r="O110" s="471"/>
      <c r="P110" s="474" t="s">
        <v>920</v>
      </c>
      <c r="Q110" s="471"/>
      <c r="R110" s="471"/>
      <c r="S110" s="471"/>
      <c r="T110" s="471"/>
      <c r="U110" s="471"/>
      <c r="V110" s="246"/>
    </row>
    <row r="111" spans="2:22" ht="30.75" customHeight="1" x14ac:dyDescent="0.2">
      <c r="B111" s="245"/>
      <c r="C111" s="251">
        <v>40</v>
      </c>
      <c r="D111" s="892" t="s">
        <v>69</v>
      </c>
      <c r="E111" s="892"/>
      <c r="F111" s="892"/>
      <c r="G111" s="251" t="s">
        <v>111</v>
      </c>
      <c r="H111" s="238"/>
      <c r="I111" s="474" t="s">
        <v>920</v>
      </c>
      <c r="J111" s="471"/>
      <c r="K111" s="474" t="s">
        <v>920</v>
      </c>
      <c r="L111" s="471"/>
      <c r="M111" s="471"/>
      <c r="N111" s="471"/>
      <c r="O111" s="471"/>
      <c r="P111" s="471"/>
      <c r="Q111" s="471"/>
      <c r="R111" s="471"/>
      <c r="S111" s="471"/>
      <c r="T111" s="471"/>
      <c r="U111" s="471"/>
      <c r="V111" s="246"/>
    </row>
    <row r="112" spans="2:22" s="262" customFormat="1" ht="86.25" customHeight="1" x14ac:dyDescent="0.2">
      <c r="B112" s="263"/>
      <c r="C112" s="264">
        <v>41</v>
      </c>
      <c r="D112" s="903" t="s">
        <v>946</v>
      </c>
      <c r="E112" s="903"/>
      <c r="F112" s="903"/>
      <c r="G112" s="264"/>
      <c r="H112" s="265"/>
      <c r="I112" s="476"/>
      <c r="J112" s="476"/>
      <c r="K112" s="477" t="s">
        <v>920</v>
      </c>
      <c r="L112" s="476"/>
      <c r="M112" s="476"/>
      <c r="N112" s="477" t="s">
        <v>920</v>
      </c>
      <c r="O112" s="481"/>
      <c r="P112" s="481"/>
      <c r="Q112" s="481"/>
      <c r="R112" s="477" t="s">
        <v>920</v>
      </c>
      <c r="S112" s="476"/>
      <c r="T112" s="476"/>
      <c r="U112" s="476"/>
      <c r="V112" s="266"/>
    </row>
    <row r="113" spans="2:22" ht="34.5" customHeight="1" x14ac:dyDescent="0.2">
      <c r="B113" s="245"/>
      <c r="C113" s="251">
        <v>42</v>
      </c>
      <c r="D113" s="892" t="s">
        <v>81</v>
      </c>
      <c r="E113" s="892"/>
      <c r="F113" s="892"/>
      <c r="G113" s="251" t="s">
        <v>116</v>
      </c>
      <c r="H113" s="238"/>
      <c r="I113" s="471"/>
      <c r="J113" s="474" t="s">
        <v>920</v>
      </c>
      <c r="K113" s="474" t="s">
        <v>920</v>
      </c>
      <c r="L113" s="471"/>
      <c r="M113" s="472"/>
      <c r="N113" s="474" t="s">
        <v>920</v>
      </c>
      <c r="O113" s="471"/>
      <c r="P113" s="471"/>
      <c r="Q113" s="471"/>
      <c r="R113" s="471"/>
      <c r="S113" s="471"/>
      <c r="T113" s="471"/>
      <c r="U113" s="471"/>
      <c r="V113" s="246"/>
    </row>
    <row r="114" spans="2:22" ht="31.5" customHeight="1" x14ac:dyDescent="0.2">
      <c r="B114" s="245"/>
      <c r="C114" s="251">
        <v>43</v>
      </c>
      <c r="D114" s="892" t="s">
        <v>67</v>
      </c>
      <c r="E114" s="892"/>
      <c r="F114" s="892"/>
      <c r="G114" s="251" t="s">
        <v>109</v>
      </c>
      <c r="H114" s="238"/>
      <c r="I114" s="471"/>
      <c r="J114" s="471"/>
      <c r="K114" s="471"/>
      <c r="L114" s="477" t="s">
        <v>920</v>
      </c>
      <c r="M114" s="471"/>
      <c r="N114" s="471"/>
      <c r="O114" s="471"/>
      <c r="P114" s="471"/>
      <c r="Q114" s="471"/>
      <c r="R114" s="471"/>
      <c r="S114" s="474" t="s">
        <v>920</v>
      </c>
      <c r="T114" s="471"/>
      <c r="U114" s="471"/>
      <c r="V114" s="246"/>
    </row>
    <row r="115" spans="2:22" ht="45.75" customHeight="1" x14ac:dyDescent="0.2">
      <c r="B115" s="245"/>
      <c r="C115" s="251">
        <v>44</v>
      </c>
      <c r="D115" s="892" t="s">
        <v>172</v>
      </c>
      <c r="E115" s="892"/>
      <c r="F115" s="892"/>
      <c r="G115" s="251" t="s">
        <v>173</v>
      </c>
      <c r="H115" s="238"/>
      <c r="I115" s="471"/>
      <c r="J115" s="474" t="s">
        <v>920</v>
      </c>
      <c r="K115" s="474" t="s">
        <v>920</v>
      </c>
      <c r="L115" s="471"/>
      <c r="M115" s="471"/>
      <c r="N115" s="471"/>
      <c r="O115" s="471"/>
      <c r="P115" s="471"/>
      <c r="Q115" s="471"/>
      <c r="R115" s="471"/>
      <c r="S115" s="476"/>
      <c r="T115" s="471"/>
      <c r="U115" s="471"/>
      <c r="V115" s="246"/>
    </row>
    <row r="116" spans="2:22" ht="36.75" customHeight="1" x14ac:dyDescent="0.2">
      <c r="B116" s="245"/>
      <c r="C116" s="251">
        <v>45</v>
      </c>
      <c r="D116" s="895" t="s">
        <v>199</v>
      </c>
      <c r="E116" s="895"/>
      <c r="F116" s="895"/>
      <c r="G116" s="251" t="s">
        <v>108</v>
      </c>
      <c r="H116" s="238"/>
      <c r="I116" s="474" t="s">
        <v>920</v>
      </c>
      <c r="J116" s="474" t="s">
        <v>920</v>
      </c>
      <c r="K116" s="474" t="s">
        <v>920</v>
      </c>
      <c r="L116" s="471"/>
      <c r="M116" s="471"/>
      <c r="N116" s="471"/>
      <c r="O116" s="471"/>
      <c r="P116" s="471"/>
      <c r="Q116" s="471"/>
      <c r="R116" s="471"/>
      <c r="S116" s="476"/>
      <c r="T116" s="471"/>
      <c r="U116" s="471"/>
      <c r="V116" s="246"/>
    </row>
    <row r="117" spans="2:22" ht="45.75" customHeight="1" x14ac:dyDescent="0.2">
      <c r="B117" s="245"/>
      <c r="C117" s="251">
        <v>46</v>
      </c>
      <c r="D117" s="892" t="s">
        <v>166</v>
      </c>
      <c r="E117" s="892"/>
      <c r="F117" s="892"/>
      <c r="G117" s="251" t="s">
        <v>167</v>
      </c>
      <c r="H117" s="238"/>
      <c r="I117" s="471"/>
      <c r="J117" s="471"/>
      <c r="K117" s="471"/>
      <c r="L117" s="471"/>
      <c r="M117" s="471"/>
      <c r="N117" s="471"/>
      <c r="O117" s="471"/>
      <c r="P117" s="471"/>
      <c r="Q117" s="471"/>
      <c r="R117" s="471"/>
      <c r="S117" s="474" t="s">
        <v>920</v>
      </c>
      <c r="T117" s="471"/>
      <c r="U117" s="471"/>
      <c r="V117" s="246"/>
    </row>
    <row r="118" spans="2:22" ht="36" customHeight="1" x14ac:dyDescent="0.2">
      <c r="B118" s="245"/>
      <c r="C118" s="251">
        <v>47</v>
      </c>
      <c r="D118" s="892" t="s">
        <v>68</v>
      </c>
      <c r="E118" s="892"/>
      <c r="F118" s="892"/>
      <c r="G118" s="251" t="s">
        <v>110</v>
      </c>
      <c r="H118" s="238"/>
      <c r="I118" s="471"/>
      <c r="J118" s="474" t="s">
        <v>920</v>
      </c>
      <c r="K118" s="474" t="s">
        <v>920</v>
      </c>
      <c r="L118" s="471"/>
      <c r="M118" s="471"/>
      <c r="N118" s="471"/>
      <c r="O118" s="471"/>
      <c r="P118" s="471"/>
      <c r="Q118" s="471"/>
      <c r="R118" s="471"/>
      <c r="S118" s="471"/>
      <c r="T118" s="471"/>
      <c r="U118" s="471"/>
      <c r="V118" s="246"/>
    </row>
    <row r="119" spans="2:22" ht="33.75" customHeight="1" x14ac:dyDescent="0.2">
      <c r="B119" s="245"/>
      <c r="C119" s="251">
        <v>48</v>
      </c>
      <c r="D119" s="896" t="s">
        <v>82</v>
      </c>
      <c r="E119" s="896"/>
      <c r="F119" s="896"/>
      <c r="G119" s="487" t="s">
        <v>117</v>
      </c>
      <c r="H119" s="238"/>
      <c r="I119" s="471"/>
      <c r="J119" s="471"/>
      <c r="K119" s="471"/>
      <c r="L119" s="471"/>
      <c r="M119" s="471"/>
      <c r="N119" s="471"/>
      <c r="O119" s="471"/>
      <c r="P119" s="471"/>
      <c r="Q119" s="471"/>
      <c r="R119" s="471"/>
      <c r="S119" s="471"/>
      <c r="T119" s="471"/>
      <c r="U119" s="474" t="s">
        <v>920</v>
      </c>
      <c r="V119" s="246"/>
    </row>
    <row r="120" spans="2:22" s="262" customFormat="1" ht="39" customHeight="1" x14ac:dyDescent="0.2">
      <c r="B120" s="263"/>
      <c r="C120" s="264">
        <v>49</v>
      </c>
      <c r="D120" s="903" t="s">
        <v>953</v>
      </c>
      <c r="E120" s="903"/>
      <c r="F120" s="903"/>
      <c r="G120" s="264"/>
      <c r="H120" s="265"/>
      <c r="I120" s="476"/>
      <c r="J120" s="476"/>
      <c r="K120" s="476"/>
      <c r="L120" s="476"/>
      <c r="M120" s="476"/>
      <c r="N120" s="476"/>
      <c r="O120" s="476"/>
      <c r="P120" s="476"/>
      <c r="Q120" s="476"/>
      <c r="R120" s="476"/>
      <c r="S120" s="477" t="s">
        <v>920</v>
      </c>
      <c r="T120" s="477" t="s">
        <v>920</v>
      </c>
      <c r="U120" s="476"/>
      <c r="V120" s="266"/>
    </row>
    <row r="121" spans="2:22" ht="30" customHeight="1" x14ac:dyDescent="0.2">
      <c r="B121" s="245"/>
      <c r="C121" s="251">
        <v>50</v>
      </c>
      <c r="D121" s="892" t="s">
        <v>83</v>
      </c>
      <c r="E121" s="892"/>
      <c r="F121" s="892"/>
      <c r="G121" s="251" t="s">
        <v>118</v>
      </c>
      <c r="H121" s="238"/>
      <c r="I121" s="471"/>
      <c r="J121" s="471"/>
      <c r="K121" s="471"/>
      <c r="L121" s="471"/>
      <c r="M121" s="471"/>
      <c r="N121" s="471"/>
      <c r="O121" s="471"/>
      <c r="P121" s="471"/>
      <c r="Q121" s="471"/>
      <c r="R121" s="471"/>
      <c r="S121" s="477" t="s">
        <v>920</v>
      </c>
      <c r="T121" s="471"/>
      <c r="U121" s="474" t="s">
        <v>920</v>
      </c>
      <c r="V121" s="246"/>
    </row>
    <row r="122" spans="2:22" ht="41.25" customHeight="1" x14ac:dyDescent="0.2">
      <c r="B122" s="245"/>
      <c r="C122" s="251">
        <v>51</v>
      </c>
      <c r="D122" s="892" t="s">
        <v>74</v>
      </c>
      <c r="E122" s="892"/>
      <c r="F122" s="892"/>
      <c r="G122" s="251" t="s">
        <v>115</v>
      </c>
      <c r="H122" s="238"/>
      <c r="I122" s="471"/>
      <c r="J122" s="474" t="s">
        <v>920</v>
      </c>
      <c r="K122" s="474" t="s">
        <v>920</v>
      </c>
      <c r="L122" s="474" t="s">
        <v>920</v>
      </c>
      <c r="M122" s="474" t="s">
        <v>920</v>
      </c>
      <c r="N122" s="474" t="s">
        <v>920</v>
      </c>
      <c r="O122" s="474" t="s">
        <v>920</v>
      </c>
      <c r="P122" s="471"/>
      <c r="Q122" s="471"/>
      <c r="R122" s="471"/>
      <c r="S122" s="471"/>
      <c r="T122" s="471"/>
      <c r="U122" s="471"/>
      <c r="V122" s="246"/>
    </row>
    <row r="123" spans="2:22" ht="18.75" x14ac:dyDescent="0.2">
      <c r="B123" s="245"/>
      <c r="C123" s="251" t="s">
        <v>1080</v>
      </c>
      <c r="D123" s="894"/>
      <c r="E123" s="892" t="s">
        <v>75</v>
      </c>
      <c r="F123" s="892"/>
      <c r="G123" s="251" t="s">
        <v>105</v>
      </c>
      <c r="H123" s="238"/>
      <c r="I123" s="471"/>
      <c r="J123" s="471"/>
      <c r="K123" s="471"/>
      <c r="L123" s="471"/>
      <c r="M123" s="471"/>
      <c r="N123" s="471"/>
      <c r="O123" s="471"/>
      <c r="P123" s="471"/>
      <c r="Q123" s="471"/>
      <c r="R123" s="471"/>
      <c r="S123" s="474" t="s">
        <v>920</v>
      </c>
      <c r="T123" s="471"/>
      <c r="U123" s="471"/>
      <c r="V123" s="246"/>
    </row>
    <row r="124" spans="2:22" ht="18.75" x14ac:dyDescent="0.2">
      <c r="B124" s="245"/>
      <c r="C124" s="251" t="s">
        <v>1081</v>
      </c>
      <c r="D124" s="894"/>
      <c r="E124" s="892" t="s">
        <v>76</v>
      </c>
      <c r="F124" s="892"/>
      <c r="G124" s="251" t="s">
        <v>105</v>
      </c>
      <c r="H124" s="238"/>
      <c r="I124" s="471"/>
      <c r="J124" s="471"/>
      <c r="K124" s="471"/>
      <c r="L124" s="471"/>
      <c r="M124" s="471"/>
      <c r="N124" s="471"/>
      <c r="O124" s="474" t="s">
        <v>920</v>
      </c>
      <c r="P124" s="471"/>
      <c r="Q124" s="471"/>
      <c r="R124" s="471"/>
      <c r="S124" s="471"/>
      <c r="T124" s="471"/>
      <c r="U124" s="471"/>
      <c r="V124" s="246"/>
    </row>
    <row r="125" spans="2:22" ht="18.75" x14ac:dyDescent="0.2">
      <c r="B125" s="245"/>
      <c r="C125" s="251" t="s">
        <v>1082</v>
      </c>
      <c r="D125" s="894"/>
      <c r="E125" s="892" t="s">
        <v>77</v>
      </c>
      <c r="F125" s="892"/>
      <c r="G125" s="251" t="s">
        <v>105</v>
      </c>
      <c r="H125" s="238"/>
      <c r="I125" s="471"/>
      <c r="J125" s="471"/>
      <c r="K125" s="471"/>
      <c r="L125" s="471"/>
      <c r="M125" s="471"/>
      <c r="N125" s="471"/>
      <c r="O125" s="474" t="s">
        <v>920</v>
      </c>
      <c r="P125" s="471"/>
      <c r="Q125" s="471"/>
      <c r="R125" s="471"/>
      <c r="S125" s="471"/>
      <c r="T125" s="471"/>
      <c r="U125" s="471"/>
      <c r="V125" s="246"/>
    </row>
    <row r="126" spans="2:22" ht="18.75" x14ac:dyDescent="0.2">
      <c r="B126" s="245"/>
      <c r="C126" s="251" t="s">
        <v>1083</v>
      </c>
      <c r="D126" s="894"/>
      <c r="E126" s="895" t="s">
        <v>78</v>
      </c>
      <c r="F126" s="895"/>
      <c r="G126" s="251" t="s">
        <v>105</v>
      </c>
      <c r="H126" s="238"/>
      <c r="I126" s="471"/>
      <c r="J126" s="471"/>
      <c r="K126" s="471"/>
      <c r="L126" s="471"/>
      <c r="M126" s="474" t="s">
        <v>920</v>
      </c>
      <c r="N126" s="471"/>
      <c r="O126" s="471"/>
      <c r="P126" s="471"/>
      <c r="Q126" s="471"/>
      <c r="R126" s="471"/>
      <c r="S126" s="471"/>
      <c r="T126" s="471"/>
      <c r="U126" s="471"/>
      <c r="V126" s="246"/>
    </row>
    <row r="127" spans="2:22" ht="18.75" x14ac:dyDescent="0.2">
      <c r="B127" s="245"/>
      <c r="C127" s="251" t="s">
        <v>1084</v>
      </c>
      <c r="D127" s="894"/>
      <c r="E127" s="895" t="s">
        <v>79</v>
      </c>
      <c r="F127" s="895"/>
      <c r="G127" s="251" t="s">
        <v>105</v>
      </c>
      <c r="H127" s="238"/>
      <c r="I127" s="471"/>
      <c r="J127" s="471"/>
      <c r="K127" s="471"/>
      <c r="L127" s="471"/>
      <c r="M127" s="471"/>
      <c r="N127" s="471"/>
      <c r="O127" s="471"/>
      <c r="P127" s="471"/>
      <c r="Q127" s="471"/>
      <c r="R127" s="471"/>
      <c r="S127" s="474" t="s">
        <v>920</v>
      </c>
      <c r="T127" s="471"/>
      <c r="U127" s="471"/>
      <c r="V127" s="246"/>
    </row>
    <row r="128" spans="2:22" ht="18.75" x14ac:dyDescent="0.2">
      <c r="B128" s="245"/>
      <c r="C128" s="251" t="s">
        <v>1085</v>
      </c>
      <c r="D128" s="894"/>
      <c r="E128" s="895" t="s">
        <v>80</v>
      </c>
      <c r="F128" s="895"/>
      <c r="G128" s="251" t="s">
        <v>105</v>
      </c>
      <c r="H128" s="238"/>
      <c r="I128" s="474" t="s">
        <v>920</v>
      </c>
      <c r="J128" s="471"/>
      <c r="K128" s="471"/>
      <c r="L128" s="471"/>
      <c r="M128" s="471"/>
      <c r="N128" s="471"/>
      <c r="O128" s="471"/>
      <c r="P128" s="471"/>
      <c r="Q128" s="471"/>
      <c r="R128" s="471"/>
      <c r="S128" s="471"/>
      <c r="T128" s="471"/>
      <c r="U128" s="471"/>
      <c r="V128" s="246"/>
    </row>
    <row r="129" spans="2:22" ht="62.25" customHeight="1" x14ac:dyDescent="0.2">
      <c r="B129" s="245"/>
      <c r="C129" s="251">
        <v>52</v>
      </c>
      <c r="D129" s="892" t="s">
        <v>177</v>
      </c>
      <c r="E129" s="892"/>
      <c r="F129" s="892"/>
      <c r="G129" s="251" t="s">
        <v>178</v>
      </c>
      <c r="H129" s="238"/>
      <c r="I129" s="471"/>
      <c r="J129" s="471"/>
      <c r="K129" s="474" t="s">
        <v>920</v>
      </c>
      <c r="L129" s="471"/>
      <c r="M129" s="471"/>
      <c r="N129" s="471"/>
      <c r="O129" s="474" t="s">
        <v>920</v>
      </c>
      <c r="P129" s="471"/>
      <c r="Q129" s="471"/>
      <c r="R129" s="471"/>
      <c r="S129" s="471"/>
      <c r="T129" s="474" t="s">
        <v>920</v>
      </c>
      <c r="U129" s="471"/>
      <c r="V129" s="246"/>
    </row>
    <row r="130" spans="2:22" s="262" customFormat="1" ht="62.25" customHeight="1" x14ac:dyDescent="0.2">
      <c r="B130" s="263"/>
      <c r="C130" s="264">
        <v>53</v>
      </c>
      <c r="D130" s="892" t="s">
        <v>960</v>
      </c>
      <c r="E130" s="892"/>
      <c r="F130" s="892"/>
      <c r="G130" s="264"/>
      <c r="H130" s="265"/>
      <c r="I130" s="476"/>
      <c r="J130" s="476"/>
      <c r="K130" s="477" t="s">
        <v>920</v>
      </c>
      <c r="L130" s="477" t="s">
        <v>920</v>
      </c>
      <c r="M130" s="481"/>
      <c r="N130" s="477" t="s">
        <v>920</v>
      </c>
      <c r="O130" s="476"/>
      <c r="P130" s="476"/>
      <c r="Q130" s="476"/>
      <c r="R130" s="476"/>
      <c r="S130" s="476"/>
      <c r="T130" s="476"/>
      <c r="U130" s="476"/>
      <c r="V130" s="266"/>
    </row>
    <row r="131" spans="2:22" ht="59.25" customHeight="1" x14ac:dyDescent="0.2">
      <c r="B131" s="245"/>
      <c r="C131" s="251">
        <v>54</v>
      </c>
      <c r="D131" s="892" t="s">
        <v>175</v>
      </c>
      <c r="E131" s="892"/>
      <c r="F131" s="892"/>
      <c r="G131" s="251" t="s">
        <v>176</v>
      </c>
      <c r="H131" s="238"/>
      <c r="I131" s="471"/>
      <c r="J131" s="471"/>
      <c r="K131" s="474" t="s">
        <v>920</v>
      </c>
      <c r="L131" s="474" t="s">
        <v>920</v>
      </c>
      <c r="M131" s="474" t="s">
        <v>920</v>
      </c>
      <c r="N131" s="474" t="s">
        <v>920</v>
      </c>
      <c r="O131" s="474" t="s">
        <v>920</v>
      </c>
      <c r="P131" s="471"/>
      <c r="Q131" s="471"/>
      <c r="R131" s="471"/>
      <c r="S131" s="471"/>
      <c r="T131" s="474" t="s">
        <v>920</v>
      </c>
      <c r="U131" s="471"/>
      <c r="V131" s="246"/>
    </row>
    <row r="132" spans="2:22" ht="30" customHeight="1" x14ac:dyDescent="0.2">
      <c r="B132" s="245"/>
      <c r="C132" s="251">
        <v>55</v>
      </c>
      <c r="D132" s="892" t="s">
        <v>161</v>
      </c>
      <c r="E132" s="892"/>
      <c r="F132" s="892"/>
      <c r="G132" s="251" t="s">
        <v>160</v>
      </c>
      <c r="H132" s="238"/>
      <c r="I132" s="471"/>
      <c r="J132" s="471"/>
      <c r="K132" s="471"/>
      <c r="L132" s="471"/>
      <c r="M132" s="471"/>
      <c r="N132" s="471"/>
      <c r="O132" s="471"/>
      <c r="P132" s="471"/>
      <c r="Q132" s="471"/>
      <c r="R132" s="471"/>
      <c r="S132" s="471"/>
      <c r="T132" s="471"/>
      <c r="U132" s="474" t="s">
        <v>920</v>
      </c>
      <c r="V132" s="246"/>
    </row>
    <row r="133" spans="2:22" ht="33" customHeight="1" x14ac:dyDescent="0.2">
      <c r="B133" s="245"/>
      <c r="C133" s="251">
        <v>56</v>
      </c>
      <c r="D133" s="892" t="s">
        <v>84</v>
      </c>
      <c r="E133" s="892"/>
      <c r="F133" s="892"/>
      <c r="G133" s="251" t="s">
        <v>120</v>
      </c>
      <c r="H133" s="238"/>
      <c r="I133" s="471"/>
      <c r="J133" s="471"/>
      <c r="K133" s="471"/>
      <c r="L133" s="471"/>
      <c r="M133" s="471"/>
      <c r="N133" s="474" t="s">
        <v>920</v>
      </c>
      <c r="O133" s="471"/>
      <c r="P133" s="471"/>
      <c r="Q133" s="471"/>
      <c r="R133" s="474" t="s">
        <v>920</v>
      </c>
      <c r="S133" s="471"/>
      <c r="T133" s="471"/>
      <c r="U133" s="471"/>
      <c r="V133" s="246"/>
    </row>
    <row r="134" spans="2:22" ht="50.1" customHeight="1" x14ac:dyDescent="0.2">
      <c r="B134" s="245"/>
      <c r="C134" s="251">
        <v>57</v>
      </c>
      <c r="D134" s="892" t="s">
        <v>180</v>
      </c>
      <c r="E134" s="892"/>
      <c r="F134" s="892"/>
      <c r="G134" s="251" t="s">
        <v>197</v>
      </c>
      <c r="H134" s="238"/>
      <c r="I134" s="471"/>
      <c r="J134" s="471"/>
      <c r="K134" s="474" t="s">
        <v>920</v>
      </c>
      <c r="L134" s="471"/>
      <c r="M134" s="474" t="s">
        <v>920</v>
      </c>
      <c r="N134" s="474" t="s">
        <v>920</v>
      </c>
      <c r="O134" s="474" t="s">
        <v>920</v>
      </c>
      <c r="P134" s="474" t="s">
        <v>920</v>
      </c>
      <c r="Q134" s="471"/>
      <c r="R134" s="471"/>
      <c r="S134" s="474" t="s">
        <v>920</v>
      </c>
      <c r="T134" s="471"/>
      <c r="U134" s="471"/>
      <c r="V134" s="246"/>
    </row>
    <row r="135" spans="2:22" ht="50.1" customHeight="1" x14ac:dyDescent="0.2">
      <c r="B135" s="245"/>
      <c r="C135" s="251">
        <v>58</v>
      </c>
      <c r="D135" s="892" t="s">
        <v>181</v>
      </c>
      <c r="E135" s="892"/>
      <c r="F135" s="892"/>
      <c r="G135" s="251" t="s">
        <v>190</v>
      </c>
      <c r="H135" s="238"/>
      <c r="I135" s="471"/>
      <c r="J135" s="471"/>
      <c r="K135" s="471"/>
      <c r="L135" s="471"/>
      <c r="M135" s="471"/>
      <c r="N135" s="471"/>
      <c r="O135" s="471"/>
      <c r="P135" s="471"/>
      <c r="Q135" s="474" t="s">
        <v>920</v>
      </c>
      <c r="R135" s="474" t="s">
        <v>920</v>
      </c>
      <c r="S135" s="474" t="s">
        <v>920</v>
      </c>
      <c r="T135" s="471"/>
      <c r="U135" s="471"/>
      <c r="V135" s="246"/>
    </row>
    <row r="136" spans="2:22" ht="50.1" customHeight="1" x14ac:dyDescent="0.2">
      <c r="B136" s="245"/>
      <c r="C136" s="251">
        <v>59</v>
      </c>
      <c r="D136" s="892" t="s">
        <v>191</v>
      </c>
      <c r="E136" s="892"/>
      <c r="F136" s="892"/>
      <c r="G136" s="251" t="s">
        <v>192</v>
      </c>
      <c r="H136" s="238"/>
      <c r="I136" s="471"/>
      <c r="J136" s="471"/>
      <c r="K136" s="471"/>
      <c r="L136" s="471"/>
      <c r="M136" s="474" t="s">
        <v>920</v>
      </c>
      <c r="N136" s="471"/>
      <c r="O136" s="474" t="s">
        <v>920</v>
      </c>
      <c r="P136" s="471"/>
      <c r="Q136" s="471"/>
      <c r="R136" s="471"/>
      <c r="S136" s="471"/>
      <c r="T136" s="474" t="s">
        <v>920</v>
      </c>
      <c r="U136" s="471"/>
      <c r="V136" s="246"/>
    </row>
    <row r="137" spans="2:22" ht="47.25" customHeight="1" x14ac:dyDescent="0.2">
      <c r="B137" s="245"/>
      <c r="C137" s="251">
        <v>60</v>
      </c>
      <c r="D137" s="892" t="s">
        <v>182</v>
      </c>
      <c r="E137" s="892"/>
      <c r="F137" s="892"/>
      <c r="G137" s="251" t="s">
        <v>193</v>
      </c>
      <c r="H137" s="238"/>
      <c r="I137" s="471"/>
      <c r="J137" s="471"/>
      <c r="K137" s="471"/>
      <c r="L137" s="471"/>
      <c r="M137" s="474" t="s">
        <v>920</v>
      </c>
      <c r="N137" s="474" t="s">
        <v>920</v>
      </c>
      <c r="O137" s="474" t="s">
        <v>920</v>
      </c>
      <c r="P137" s="471"/>
      <c r="Q137" s="471"/>
      <c r="R137" s="471"/>
      <c r="S137" s="471"/>
      <c r="T137" s="471"/>
      <c r="U137" s="471"/>
      <c r="V137" s="246"/>
    </row>
    <row r="138" spans="2:22" ht="42" customHeight="1" x14ac:dyDescent="0.2">
      <c r="B138" s="245"/>
      <c r="C138" s="251">
        <v>61</v>
      </c>
      <c r="D138" s="892" t="s">
        <v>926</v>
      </c>
      <c r="E138" s="892"/>
      <c r="F138" s="892"/>
      <c r="G138" s="251" t="s">
        <v>194</v>
      </c>
      <c r="H138" s="238"/>
      <c r="I138" s="471"/>
      <c r="J138" s="471"/>
      <c r="K138" s="471"/>
      <c r="L138" s="471"/>
      <c r="M138" s="474" t="s">
        <v>920</v>
      </c>
      <c r="N138" s="471"/>
      <c r="O138" s="474" t="s">
        <v>920</v>
      </c>
      <c r="P138" s="471"/>
      <c r="Q138" s="471"/>
      <c r="R138" s="471"/>
      <c r="S138" s="474" t="s">
        <v>920</v>
      </c>
      <c r="T138" s="471"/>
      <c r="U138" s="471"/>
      <c r="V138" s="246"/>
    </row>
    <row r="139" spans="2:22" ht="50.1" customHeight="1" x14ac:dyDescent="0.2">
      <c r="B139" s="245"/>
      <c r="C139" s="251">
        <v>62</v>
      </c>
      <c r="D139" s="892" t="s">
        <v>195</v>
      </c>
      <c r="E139" s="892"/>
      <c r="F139" s="892"/>
      <c r="G139" s="251" t="s">
        <v>196</v>
      </c>
      <c r="H139" s="238"/>
      <c r="I139" s="471"/>
      <c r="J139" s="471"/>
      <c r="K139" s="471"/>
      <c r="L139" s="471"/>
      <c r="M139" s="474" t="s">
        <v>920</v>
      </c>
      <c r="N139" s="474" t="s">
        <v>920</v>
      </c>
      <c r="O139" s="471"/>
      <c r="P139" s="471"/>
      <c r="Q139" s="471"/>
      <c r="R139" s="471"/>
      <c r="S139" s="471"/>
      <c r="T139" s="471"/>
      <c r="U139" s="471"/>
      <c r="V139" s="246"/>
    </row>
    <row r="140" spans="2:22" ht="50.1" customHeight="1" x14ac:dyDescent="0.2">
      <c r="B140" s="245"/>
      <c r="C140" s="251">
        <v>63</v>
      </c>
      <c r="D140" s="893" t="s">
        <v>85</v>
      </c>
      <c r="E140" s="893"/>
      <c r="F140" s="893"/>
      <c r="G140" s="251" t="s">
        <v>121</v>
      </c>
      <c r="H140" s="238"/>
      <c r="I140" s="471"/>
      <c r="J140" s="471"/>
      <c r="K140" s="471"/>
      <c r="L140" s="471"/>
      <c r="M140" s="471"/>
      <c r="N140" s="471"/>
      <c r="O140" s="471"/>
      <c r="P140" s="471"/>
      <c r="Q140" s="471"/>
      <c r="R140" s="471"/>
      <c r="S140" s="471"/>
      <c r="T140" s="471"/>
      <c r="U140" s="474" t="s">
        <v>920</v>
      </c>
      <c r="V140" s="246"/>
    </row>
    <row r="141" spans="2:22" ht="50.1" customHeight="1" x14ac:dyDescent="0.2">
      <c r="B141" s="245"/>
      <c r="C141" s="251">
        <v>64</v>
      </c>
      <c r="D141" s="892" t="s">
        <v>86</v>
      </c>
      <c r="E141" s="892"/>
      <c r="F141" s="892"/>
      <c r="G141" s="251" t="s">
        <v>122</v>
      </c>
      <c r="H141" s="238"/>
      <c r="I141" s="471"/>
      <c r="J141" s="471"/>
      <c r="K141" s="471"/>
      <c r="L141" s="471"/>
      <c r="M141" s="471"/>
      <c r="N141" s="474" t="s">
        <v>920</v>
      </c>
      <c r="O141" s="471"/>
      <c r="P141" s="471"/>
      <c r="Q141" s="471"/>
      <c r="R141" s="471"/>
      <c r="S141" s="474" t="s">
        <v>920</v>
      </c>
      <c r="T141" s="471"/>
      <c r="U141" s="471"/>
      <c r="V141" s="246"/>
    </row>
    <row r="142" spans="2:22" ht="50.1" customHeight="1" x14ac:dyDescent="0.2">
      <c r="B142" s="245"/>
      <c r="C142" s="251">
        <v>65</v>
      </c>
      <c r="D142" s="892" t="s">
        <v>87</v>
      </c>
      <c r="E142" s="892"/>
      <c r="F142" s="892"/>
      <c r="G142" s="251" t="s">
        <v>123</v>
      </c>
      <c r="H142" s="238"/>
      <c r="I142" s="471"/>
      <c r="J142" s="471"/>
      <c r="K142" s="471"/>
      <c r="L142" s="474" t="s">
        <v>920</v>
      </c>
      <c r="M142" s="471"/>
      <c r="N142" s="471"/>
      <c r="O142" s="474" t="s">
        <v>920</v>
      </c>
      <c r="P142" s="471"/>
      <c r="Q142" s="471"/>
      <c r="R142" s="471"/>
      <c r="S142" s="471"/>
      <c r="T142" s="471"/>
      <c r="U142" s="471"/>
      <c r="V142" s="246"/>
    </row>
    <row r="143" spans="2:22" s="262" customFormat="1" ht="50.1" customHeight="1" x14ac:dyDescent="0.2">
      <c r="B143" s="263"/>
      <c r="C143" s="251">
        <v>66</v>
      </c>
      <c r="D143" s="892" t="s">
        <v>967</v>
      </c>
      <c r="E143" s="892"/>
      <c r="F143" s="892"/>
      <c r="G143" s="264"/>
      <c r="H143" s="265"/>
      <c r="I143" s="476"/>
      <c r="J143" s="476"/>
      <c r="K143" s="477" t="s">
        <v>920</v>
      </c>
      <c r="L143" s="481"/>
      <c r="M143" s="477" t="s">
        <v>920</v>
      </c>
      <c r="N143" s="477" t="s">
        <v>920</v>
      </c>
      <c r="O143" s="481"/>
      <c r="P143" s="481"/>
      <c r="Q143" s="481"/>
      <c r="R143" s="481"/>
      <c r="S143" s="481"/>
      <c r="T143" s="481"/>
      <c r="U143" s="476"/>
      <c r="V143" s="266"/>
    </row>
    <row r="144" spans="2:22" ht="68.25" customHeight="1" x14ac:dyDescent="0.2">
      <c r="B144" s="51"/>
      <c r="C144" s="251">
        <v>67</v>
      </c>
      <c r="D144" s="892" t="s">
        <v>974</v>
      </c>
      <c r="E144" s="892"/>
      <c r="F144" s="892"/>
      <c r="G144" s="488"/>
      <c r="H144" s="267"/>
      <c r="I144" s="476"/>
      <c r="J144" s="476"/>
      <c r="K144" s="477" t="s">
        <v>920</v>
      </c>
      <c r="L144" s="481"/>
      <c r="M144" s="481"/>
      <c r="N144" s="477" t="s">
        <v>920</v>
      </c>
      <c r="O144" s="481"/>
      <c r="P144" s="481"/>
      <c r="Q144" s="481"/>
      <c r="R144" s="481"/>
      <c r="S144" s="481"/>
      <c r="T144" s="481"/>
      <c r="U144" s="476"/>
      <c r="V144" s="52"/>
    </row>
    <row r="145" spans="2:22" ht="50.1" customHeight="1" x14ac:dyDescent="0.2">
      <c r="B145" s="51"/>
      <c r="C145" s="251">
        <v>68</v>
      </c>
      <c r="D145" s="892" t="s">
        <v>981</v>
      </c>
      <c r="E145" s="892"/>
      <c r="F145" s="892"/>
      <c r="G145" s="488"/>
      <c r="H145" s="267"/>
      <c r="I145" s="476"/>
      <c r="J145" s="476"/>
      <c r="K145" s="481"/>
      <c r="L145" s="481"/>
      <c r="M145" s="481"/>
      <c r="N145" s="481"/>
      <c r="O145" s="481"/>
      <c r="P145" s="477" t="s">
        <v>920</v>
      </c>
      <c r="Q145" s="481"/>
      <c r="R145" s="481"/>
      <c r="S145" s="481"/>
      <c r="T145" s="477" t="s">
        <v>920</v>
      </c>
      <c r="U145" s="476"/>
      <c r="V145" s="52"/>
    </row>
    <row r="146" spans="2:22" ht="4.5" customHeight="1" thickBot="1" x14ac:dyDescent="0.25">
      <c r="B146" s="60"/>
      <c r="C146" s="247"/>
      <c r="D146" s="489"/>
      <c r="E146" s="489"/>
      <c r="F146" s="489"/>
      <c r="G146" s="489"/>
      <c r="H146" s="248"/>
      <c r="I146" s="482"/>
      <c r="J146" s="482"/>
      <c r="K146" s="482"/>
      <c r="L146" s="482"/>
      <c r="M146" s="482"/>
      <c r="N146" s="482"/>
      <c r="O146" s="482"/>
      <c r="P146" s="482"/>
      <c r="Q146" s="482"/>
      <c r="R146" s="482"/>
      <c r="S146" s="482"/>
      <c r="T146" s="482"/>
      <c r="U146" s="482"/>
      <c r="V146" s="62"/>
    </row>
    <row r="147" spans="2:22" ht="18.75" x14ac:dyDescent="0.2">
      <c r="D147" s="66"/>
      <c r="E147" s="66"/>
      <c r="F147" s="66"/>
      <c r="G147" s="66"/>
      <c r="I147" s="483"/>
      <c r="J147" s="483"/>
      <c r="K147" s="483"/>
      <c r="L147" s="483"/>
      <c r="M147" s="483"/>
      <c r="N147" s="483"/>
      <c r="O147" s="483"/>
      <c r="P147" s="483"/>
      <c r="Q147" s="483"/>
      <c r="R147" s="483"/>
      <c r="S147" s="483"/>
      <c r="T147" s="483"/>
      <c r="U147" s="483"/>
    </row>
    <row r="148" spans="2:22" ht="18.75" x14ac:dyDescent="0.2">
      <c r="D148" s="66"/>
      <c r="E148" s="66"/>
      <c r="F148" s="66"/>
      <c r="G148" s="66"/>
      <c r="I148" s="483"/>
      <c r="J148" s="483"/>
      <c r="K148" s="483"/>
      <c r="L148" s="483"/>
      <c r="M148" s="483"/>
      <c r="N148" s="483"/>
      <c r="O148" s="483"/>
      <c r="P148" s="483"/>
      <c r="Q148" s="483"/>
      <c r="R148" s="483"/>
      <c r="S148" s="483"/>
      <c r="T148" s="483"/>
      <c r="U148" s="483"/>
    </row>
  </sheetData>
  <autoFilter ref="I11:U145"/>
  <mergeCells count="114">
    <mergeCell ref="D130:F130"/>
    <mergeCell ref="D143:F143"/>
    <mergeCell ref="D144:F144"/>
    <mergeCell ref="D145:F145"/>
    <mergeCell ref="G10:G11"/>
    <mergeCell ref="I6:L6"/>
    <mergeCell ref="M6:P6"/>
    <mergeCell ref="D17:D21"/>
    <mergeCell ref="E17:F17"/>
    <mergeCell ref="E18:F18"/>
    <mergeCell ref="E19:F19"/>
    <mergeCell ref="E20:F20"/>
    <mergeCell ref="E21:F21"/>
    <mergeCell ref="D12:F12"/>
    <mergeCell ref="D13:F13"/>
    <mergeCell ref="D14:F14"/>
    <mergeCell ref="D15:F15"/>
    <mergeCell ref="D16:F16"/>
    <mergeCell ref="D22:F22"/>
    <mergeCell ref="D23:F23"/>
    <mergeCell ref="D24:D31"/>
    <mergeCell ref="E24:F24"/>
    <mergeCell ref="E25:F25"/>
    <mergeCell ref="E26:F26"/>
    <mergeCell ref="E27:F27"/>
    <mergeCell ref="E28:F28"/>
    <mergeCell ref="E29:F29"/>
    <mergeCell ref="E30:F30"/>
    <mergeCell ref="D37:F37"/>
    <mergeCell ref="D38:F38"/>
    <mergeCell ref="D39:F39"/>
    <mergeCell ref="D40:F40"/>
    <mergeCell ref="D42:F42"/>
    <mergeCell ref="D44:F44"/>
    <mergeCell ref="E31:F31"/>
    <mergeCell ref="D32:F32"/>
    <mergeCell ref="D33:F33"/>
    <mergeCell ref="D34:F34"/>
    <mergeCell ref="D35:F35"/>
    <mergeCell ref="D36:F36"/>
    <mergeCell ref="D41:F41"/>
    <mergeCell ref="D43:F43"/>
    <mergeCell ref="D51:F51"/>
    <mergeCell ref="D52:F52"/>
    <mergeCell ref="D53:F53"/>
    <mergeCell ref="D54:F54"/>
    <mergeCell ref="D55:D56"/>
    <mergeCell ref="E55:F55"/>
    <mergeCell ref="E56:F56"/>
    <mergeCell ref="D45:F45"/>
    <mergeCell ref="D46:F46"/>
    <mergeCell ref="D47:F47"/>
    <mergeCell ref="D48:F48"/>
    <mergeCell ref="D49:F49"/>
    <mergeCell ref="D50:F50"/>
    <mergeCell ref="D57:F57"/>
    <mergeCell ref="D58:F58"/>
    <mergeCell ref="D59:D70"/>
    <mergeCell ref="E59:F59"/>
    <mergeCell ref="E60:F60"/>
    <mergeCell ref="E61:F61"/>
    <mergeCell ref="E62:F62"/>
    <mergeCell ref="E63:G63"/>
    <mergeCell ref="E64:E69"/>
    <mergeCell ref="E70:G70"/>
    <mergeCell ref="D71:E88"/>
    <mergeCell ref="D89:F89"/>
    <mergeCell ref="D90:F90"/>
    <mergeCell ref="D91:D97"/>
    <mergeCell ref="E91:F91"/>
    <mergeCell ref="E92:F92"/>
    <mergeCell ref="E93:F93"/>
    <mergeCell ref="E94:F94"/>
    <mergeCell ref="E95:F95"/>
    <mergeCell ref="E96:F96"/>
    <mergeCell ref="E128:F128"/>
    <mergeCell ref="D116:F116"/>
    <mergeCell ref="D117:F117"/>
    <mergeCell ref="D118:F118"/>
    <mergeCell ref="D119:F119"/>
    <mergeCell ref="D121:F121"/>
    <mergeCell ref="D122:F122"/>
    <mergeCell ref="E97:G97"/>
    <mergeCell ref="D98:E110"/>
    <mergeCell ref="D111:F111"/>
    <mergeCell ref="D113:F113"/>
    <mergeCell ref="D114:F114"/>
    <mergeCell ref="D115:F115"/>
    <mergeCell ref="D112:F112"/>
    <mergeCell ref="D120:F120"/>
    <mergeCell ref="Q6:R6"/>
    <mergeCell ref="S6:T6"/>
    <mergeCell ref="C6:G8"/>
    <mergeCell ref="C4:U4"/>
    <mergeCell ref="C10:F11"/>
    <mergeCell ref="D142:F142"/>
    <mergeCell ref="D136:F136"/>
    <mergeCell ref="D137:F137"/>
    <mergeCell ref="D138:F138"/>
    <mergeCell ref="D139:F139"/>
    <mergeCell ref="D140:F140"/>
    <mergeCell ref="D141:F141"/>
    <mergeCell ref="D129:F129"/>
    <mergeCell ref="D131:F131"/>
    <mergeCell ref="D132:F132"/>
    <mergeCell ref="D133:F133"/>
    <mergeCell ref="D134:F134"/>
    <mergeCell ref="D135:F135"/>
    <mergeCell ref="D123:D128"/>
    <mergeCell ref="E123:F123"/>
    <mergeCell ref="E124:F124"/>
    <mergeCell ref="E125:F125"/>
    <mergeCell ref="E126:F126"/>
    <mergeCell ref="E127:F127"/>
  </mergeCells>
  <conditionalFormatting sqref="I12:U145">
    <cfRule type="containsText" dxfId="35" priority="1" operator="containsText" text="X">
      <formula>NOT(ISERROR(SEARCH("X",I12)))</formula>
    </cfRule>
  </conditionalFormatting>
  <dataValidations count="2">
    <dataValidation type="whole" operator="equal" allowBlank="1" showInputMessage="1" showErrorMessage="1" errorTitle="ATENCIÓN!" error="No se pueden modificar datos aquí" sqref="I7:U8">
      <formula1>578457854578547000</formula1>
    </dataValidation>
    <dataValidation type="whole" operator="equal" allowBlank="1" showInputMessage="1" showErrorMessage="1" error="ERROR. _x000a_No debe modificar estas celdas" sqref="I6:U6">
      <formula1>100000</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4"/>
  <sheetViews>
    <sheetView showGridLines="0" zoomScale="80" zoomScaleNormal="80" workbookViewId="0">
      <selection activeCell="C3" sqref="C3:J3"/>
    </sheetView>
  </sheetViews>
  <sheetFormatPr baseColWidth="10" defaultColWidth="0" defaultRowHeight="14.25" zeroHeight="1" x14ac:dyDescent="0.25"/>
  <cols>
    <col min="1" max="1" width="1.7109375" style="2" customWidth="1"/>
    <col min="2" max="2" width="1.5703125" style="4" customWidth="1"/>
    <col min="3" max="3" width="18.28515625" style="2" customWidth="1"/>
    <col min="4" max="4" width="21.5703125" style="2" customWidth="1"/>
    <col min="5" max="5" width="6.85546875" style="425" customWidth="1"/>
    <col min="6" max="6" width="49.7109375" style="2" customWidth="1"/>
    <col min="7" max="7" width="12.28515625" style="3" customWidth="1"/>
    <col min="8" max="10" width="35.7109375" style="2" customWidth="1"/>
    <col min="11" max="11" width="1.42578125" style="2" customWidth="1"/>
    <col min="12" max="12" width="16.42578125" style="2" customWidth="1"/>
    <col min="13" max="13" width="3.7109375" style="2" customWidth="1"/>
    <col min="14" max="14" width="0" style="2" hidden="1" customWidth="1"/>
    <col min="15" max="16384" width="16.42578125" style="2" hidden="1"/>
  </cols>
  <sheetData>
    <row r="1" spans="2:13" ht="7.5" customHeight="1" thickBot="1" x14ac:dyDescent="0.3"/>
    <row r="2" spans="2:13" ht="96" customHeight="1" x14ac:dyDescent="0.25">
      <c r="B2" s="24"/>
      <c r="C2" s="25"/>
      <c r="D2" s="25"/>
      <c r="E2" s="407"/>
      <c r="F2" s="25"/>
      <c r="G2" s="26"/>
      <c r="H2" s="25"/>
      <c r="I2" s="25"/>
      <c r="J2" s="25"/>
      <c r="K2" s="27"/>
    </row>
    <row r="3" spans="2:13" ht="33.75" customHeight="1" x14ac:dyDescent="0.25">
      <c r="B3" s="28"/>
      <c r="C3" s="496" t="s">
        <v>898</v>
      </c>
      <c r="D3" s="496"/>
      <c r="E3" s="496"/>
      <c r="F3" s="496"/>
      <c r="G3" s="496"/>
      <c r="H3" s="496"/>
      <c r="I3" s="496"/>
      <c r="J3" s="496"/>
      <c r="K3" s="29"/>
    </row>
    <row r="4" spans="2:13" ht="7.5" customHeight="1" thickBot="1" x14ac:dyDescent="0.3">
      <c r="B4" s="28"/>
      <c r="C4" s="11"/>
      <c r="D4" s="11"/>
      <c r="E4" s="408"/>
      <c r="F4" s="11"/>
      <c r="G4" s="12"/>
      <c r="H4" s="11"/>
      <c r="I4" s="11"/>
      <c r="J4" s="11"/>
      <c r="K4" s="29"/>
    </row>
    <row r="5" spans="2:13" ht="26.25" customHeight="1" thickTop="1" x14ac:dyDescent="0.25">
      <c r="B5" s="28"/>
      <c r="C5" s="939" t="s">
        <v>719</v>
      </c>
      <c r="D5" s="941" t="s">
        <v>218</v>
      </c>
      <c r="E5" s="947" t="s">
        <v>219</v>
      </c>
      <c r="F5" s="948"/>
      <c r="G5" s="943" t="s">
        <v>220</v>
      </c>
      <c r="H5" s="945" t="s">
        <v>221</v>
      </c>
      <c r="I5" s="945" t="s">
        <v>222</v>
      </c>
      <c r="J5" s="945" t="s">
        <v>720</v>
      </c>
      <c r="K5" s="29"/>
    </row>
    <row r="6" spans="2:13" ht="36" customHeight="1" thickBot="1" x14ac:dyDescent="0.3">
      <c r="B6" s="30"/>
      <c r="C6" s="940"/>
      <c r="D6" s="942"/>
      <c r="E6" s="949"/>
      <c r="F6" s="950"/>
      <c r="G6" s="944"/>
      <c r="H6" s="946"/>
      <c r="I6" s="946"/>
      <c r="J6" s="946"/>
      <c r="K6" s="29"/>
    </row>
    <row r="7" spans="2:13" ht="62.25" customHeight="1" thickTop="1" x14ac:dyDescent="0.25">
      <c r="B7" s="929"/>
      <c r="C7" s="932" t="str">
        <f>+'Autodiagnóstico '!C13</f>
        <v>PLANEACIÓN</v>
      </c>
      <c r="D7" s="930" t="str">
        <f>+'Autodiagnóstico '!E13</f>
        <v>Conocimiento normativo y del entorno</v>
      </c>
      <c r="E7" s="83">
        <v>1</v>
      </c>
      <c r="F7" s="84" t="str">
        <f>+'Autodiagnóstico '!H13</f>
        <v>Conocer y considerar el propósito, las funciones y el tipo de entidad; conocer su entorno; y vincular la planeación estratégica en los diseños de planeación del área.</v>
      </c>
      <c r="G7" s="39">
        <f>+'Autodiagnóstico '!N13</f>
        <v>95</v>
      </c>
      <c r="H7" s="95" t="s">
        <v>1000</v>
      </c>
      <c r="I7" s="96" t="s">
        <v>721</v>
      </c>
      <c r="J7" s="96" t="s">
        <v>722</v>
      </c>
      <c r="K7" s="29"/>
    </row>
    <row r="8" spans="2:13" ht="35.1" customHeight="1" x14ac:dyDescent="0.25">
      <c r="B8" s="929"/>
      <c r="C8" s="933"/>
      <c r="D8" s="921"/>
      <c r="E8" s="409">
        <v>2</v>
      </c>
      <c r="F8" s="85" t="str">
        <f>+'Autodiagnóstico '!H18</f>
        <v xml:space="preserve">Conocer y considerar toda la normatividad aplicable al proceso de TH </v>
      </c>
      <c r="G8" s="32">
        <f>+'Autodiagnóstico '!N18</f>
        <v>95</v>
      </c>
      <c r="H8" s="97"/>
      <c r="I8" s="98"/>
      <c r="J8" s="98" t="s">
        <v>723</v>
      </c>
      <c r="K8" s="29"/>
      <c r="L8" s="125" t="s">
        <v>229</v>
      </c>
      <c r="M8" s="124"/>
    </row>
    <row r="9" spans="2:13" ht="42" customHeight="1" x14ac:dyDescent="0.25">
      <c r="B9" s="929"/>
      <c r="C9" s="933"/>
      <c r="D9" s="921"/>
      <c r="E9" s="409">
        <v>3</v>
      </c>
      <c r="F9" s="85" t="str">
        <f>+'Autodiagnóstico '!H23</f>
        <v>Conocer y considerar los lineamientos institucionales macro relacionados con la entidad, emitidos por Función Pública, CNSC, ESAP o Presidencia de la República.</v>
      </c>
      <c r="G9" s="32">
        <f>+'Autodiagnóstico '!N23</f>
        <v>95</v>
      </c>
      <c r="H9" s="97"/>
      <c r="I9" s="98"/>
      <c r="J9" s="98" t="s">
        <v>723</v>
      </c>
      <c r="K9" s="29"/>
    </row>
    <row r="10" spans="2:13" ht="44.25" customHeight="1" x14ac:dyDescent="0.25">
      <c r="B10" s="929"/>
      <c r="C10" s="933"/>
      <c r="D10" s="922"/>
      <c r="E10" s="410">
        <v>4</v>
      </c>
      <c r="F10" s="86" t="str">
        <f>+'Autodiagnóstico '!H28</f>
        <v xml:space="preserve">Conocer el acto administrativo de creación de la entidad y sus modificaciones y conocer los actos administrativos de creación o modificación de planta de personal vigentes </v>
      </c>
      <c r="G10" s="1">
        <f>+'Autodiagnóstico '!N28</f>
        <v>96</v>
      </c>
      <c r="H10" s="99"/>
      <c r="I10" s="100"/>
      <c r="J10" s="100" t="s">
        <v>723</v>
      </c>
      <c r="K10" s="29"/>
    </row>
    <row r="11" spans="2:13" ht="70.5" customHeight="1" x14ac:dyDescent="0.25">
      <c r="B11" s="929"/>
      <c r="C11" s="933"/>
      <c r="D11" s="920" t="str">
        <f>+'Autodiagnóstico '!E33</f>
        <v>Gestión de la información</v>
      </c>
      <c r="E11" s="411">
        <v>5</v>
      </c>
      <c r="F11" s="89" t="str">
        <f>+'Autodiagnóstico '!H33</f>
        <v>Gestionar la información en el SIGEP</v>
      </c>
      <c r="G11" s="41">
        <f>+'Autodiagnóstico '!N33</f>
        <v>95</v>
      </c>
      <c r="H11" s="103"/>
      <c r="I11" s="104" t="s">
        <v>724</v>
      </c>
      <c r="J11" s="104" t="s">
        <v>725</v>
      </c>
      <c r="K11" s="29"/>
    </row>
    <row r="12" spans="2:13" ht="86.25" customHeight="1" x14ac:dyDescent="0.25">
      <c r="B12" s="929"/>
      <c r="C12" s="933"/>
      <c r="D12" s="921"/>
      <c r="E12" s="409">
        <v>6</v>
      </c>
      <c r="F12" s="85" t="str">
        <f>+'Autodiagnóstico '!H38</f>
        <v>Contar con un mecanismo de información que permita visualizar en tiempo real la planta de personal y generar reportes, articulado con la nómina o independiente, diferenciando:
- Planta global y planta estructural, por grupos internos de trabajo</v>
      </c>
      <c r="G12" s="32">
        <f>+'Autodiagnóstico '!N38</f>
        <v>100</v>
      </c>
      <c r="H12" s="101"/>
      <c r="I12" s="98" t="s">
        <v>726</v>
      </c>
      <c r="J12" s="98" t="s">
        <v>727</v>
      </c>
      <c r="K12" s="29"/>
    </row>
    <row r="13" spans="2:13" ht="84.95" customHeight="1" x14ac:dyDescent="0.25">
      <c r="B13" s="929"/>
      <c r="C13" s="933"/>
      <c r="D13" s="921"/>
      <c r="E13" s="409">
        <v>7</v>
      </c>
      <c r="F13" s="85" t="str">
        <f>+'Autodiagnóstico '!H43</f>
        <v>Contar con un mecanismo de información que permita visualizar en tiempo real la planta de personal y generar reportes, articulado con la nómina o independiente, diferenciando:
- Tipos de vinculación, nivel, código, grado</v>
      </c>
      <c r="G13" s="32">
        <f>+'Autodiagnóstico '!N43</f>
        <v>100</v>
      </c>
      <c r="H13" s="101"/>
      <c r="I13" s="98" t="s">
        <v>726</v>
      </c>
      <c r="J13" s="98" t="s">
        <v>723</v>
      </c>
      <c r="K13" s="29"/>
    </row>
    <row r="14" spans="2:13" ht="84.95" customHeight="1" x14ac:dyDescent="0.25">
      <c r="B14" s="929"/>
      <c r="C14" s="933"/>
      <c r="D14" s="921"/>
      <c r="E14" s="409">
        <v>8</v>
      </c>
      <c r="F14" s="85" t="str">
        <f>+'Autodiagnóstico '!H48</f>
        <v>Contar con un mecanismo de información que permita visualizar en tiempo real la planta de personal y generar reportes, articulado con la nómina o independiente, diferenciando:
- Antigüedad en el Estado, nivel académico y género</v>
      </c>
      <c r="G14" s="32">
        <f>+'Autodiagnóstico '!N48</f>
        <v>100</v>
      </c>
      <c r="H14" s="101"/>
      <c r="I14" s="98" t="s">
        <v>726</v>
      </c>
      <c r="J14" s="98" t="s">
        <v>723</v>
      </c>
      <c r="K14" s="29"/>
    </row>
    <row r="15" spans="2:13" ht="84.95" customHeight="1" x14ac:dyDescent="0.25">
      <c r="B15" s="929"/>
      <c r="C15" s="933"/>
      <c r="D15" s="921"/>
      <c r="E15" s="409">
        <v>9</v>
      </c>
      <c r="F15" s="85" t="str">
        <f>+'Autodiagnóstico '!H53</f>
        <v>Contar con un mecanismo de información que permita visualizar en tiempo real la planta de personal y generar reportes, articulado con la nómina o independiente, diferenciando:
- Cargos en vacancia definitiva o temporal por niveles</v>
      </c>
      <c r="G15" s="32">
        <f>+'Autodiagnóstico '!N53</f>
        <v>91</v>
      </c>
      <c r="H15" s="101"/>
      <c r="I15" s="98" t="s">
        <v>726</v>
      </c>
      <c r="J15" s="98" t="s">
        <v>723</v>
      </c>
      <c r="K15" s="29"/>
    </row>
    <row r="16" spans="2:13" ht="84.95" customHeight="1" x14ac:dyDescent="0.25">
      <c r="B16" s="929"/>
      <c r="C16" s="933"/>
      <c r="D16" s="921"/>
      <c r="E16" s="409">
        <v>10</v>
      </c>
      <c r="F16" s="85" t="str">
        <f>+'Autodiagnóstico '!H58</f>
        <v>Contar con un mecanismo de información que permita visualizar en tiempo real la planta de personal y generar reportes, articulado con la nómina o independiente, diferenciando:
- Perfiles de Empleos</v>
      </c>
      <c r="G16" s="32">
        <f>+'Autodiagnóstico '!N58</f>
        <v>80</v>
      </c>
      <c r="H16" s="101"/>
      <c r="I16" s="98" t="s">
        <v>728</v>
      </c>
      <c r="J16" s="98" t="s">
        <v>729</v>
      </c>
      <c r="K16" s="29"/>
    </row>
    <row r="17" spans="2:11" ht="84.95" customHeight="1" x14ac:dyDescent="0.25">
      <c r="B17" s="929"/>
      <c r="C17" s="933"/>
      <c r="D17" s="922"/>
      <c r="E17" s="410">
        <v>11</v>
      </c>
      <c r="F17" s="86" t="str">
        <f>+'Autodiagnóstico '!H63</f>
        <v>Caracterización de las áreas de talento humano (prepensión, cabeza de familia, limitaciones físicas, fuero sindical)</v>
      </c>
      <c r="G17" s="1">
        <f>+'Autodiagnóstico '!N63</f>
        <v>95</v>
      </c>
      <c r="H17" s="260"/>
      <c r="I17" s="100" t="s">
        <v>730</v>
      </c>
      <c r="J17" s="100" t="s">
        <v>723</v>
      </c>
      <c r="K17" s="29"/>
    </row>
    <row r="18" spans="2:11" ht="35.1" customHeight="1" x14ac:dyDescent="0.25">
      <c r="B18" s="929"/>
      <c r="C18" s="933"/>
      <c r="D18" s="921" t="str">
        <f>+'Autodiagnóstico '!E68</f>
        <v>Planeación Estratégica</v>
      </c>
      <c r="E18" s="412">
        <v>12</v>
      </c>
      <c r="F18" s="87" t="str">
        <f>+'Autodiagnóstico '!H68</f>
        <v>Diseñar la planeación estratégica del talento humano, que contemple:</v>
      </c>
      <c r="G18" s="33">
        <f>+'Autodiagnóstico '!N68</f>
        <v>100</v>
      </c>
      <c r="H18" s="101" t="s">
        <v>1000</v>
      </c>
      <c r="I18" s="102" t="s">
        <v>731</v>
      </c>
      <c r="J18" s="102" t="s">
        <v>722</v>
      </c>
      <c r="K18" s="29"/>
    </row>
    <row r="19" spans="2:11" ht="42" customHeight="1" x14ac:dyDescent="0.25">
      <c r="B19" s="929"/>
      <c r="C19" s="933"/>
      <c r="D19" s="921"/>
      <c r="E19" s="428" t="s">
        <v>1023</v>
      </c>
      <c r="F19" s="426" t="s">
        <v>1191</v>
      </c>
      <c r="G19" s="32">
        <f>+'Autodiagnóstico '!N73</f>
        <v>90</v>
      </c>
      <c r="H19" s="97"/>
      <c r="I19" s="98"/>
      <c r="J19" s="98" t="s">
        <v>1192</v>
      </c>
      <c r="K19" s="29"/>
    </row>
    <row r="20" spans="2:11" ht="44.25" customHeight="1" x14ac:dyDescent="0.25">
      <c r="B20" s="929"/>
      <c r="C20" s="933"/>
      <c r="D20" s="921"/>
      <c r="E20" s="428" t="s">
        <v>1025</v>
      </c>
      <c r="F20" s="426" t="s">
        <v>1086</v>
      </c>
      <c r="G20" s="32">
        <f>+'Autodiagnóstico '!N78</f>
        <v>100</v>
      </c>
      <c r="H20" s="97"/>
      <c r="I20" s="98"/>
      <c r="J20" s="98" t="s">
        <v>910</v>
      </c>
      <c r="K20" s="29"/>
    </row>
    <row r="21" spans="2:11" ht="54.75" customHeight="1" x14ac:dyDescent="0.25">
      <c r="B21" s="929"/>
      <c r="C21" s="933"/>
      <c r="D21" s="921"/>
      <c r="E21" s="428" t="s">
        <v>1026</v>
      </c>
      <c r="F21" s="426" t="s">
        <v>1087</v>
      </c>
      <c r="G21" s="32">
        <f>+'Autodiagnóstico '!N83</f>
        <v>100</v>
      </c>
      <c r="H21" s="97"/>
      <c r="I21" s="98"/>
      <c r="J21" s="98" t="s">
        <v>911</v>
      </c>
      <c r="K21" s="29"/>
    </row>
    <row r="22" spans="2:11" ht="59.25" customHeight="1" x14ac:dyDescent="0.25">
      <c r="B22" s="929"/>
      <c r="C22" s="933"/>
      <c r="D22" s="921"/>
      <c r="E22" s="428" t="s">
        <v>1027</v>
      </c>
      <c r="F22" s="426" t="s">
        <v>1088</v>
      </c>
      <c r="G22" s="32">
        <f>+'Autodiagnóstico '!N88</f>
        <v>100</v>
      </c>
      <c r="H22" s="97"/>
      <c r="I22" s="98"/>
      <c r="J22" s="98" t="s">
        <v>732</v>
      </c>
      <c r="K22" s="29"/>
    </row>
    <row r="23" spans="2:11" ht="55.5" customHeight="1" x14ac:dyDescent="0.25">
      <c r="B23" s="929"/>
      <c r="C23" s="933"/>
      <c r="D23" s="921"/>
      <c r="E23" s="428" t="s">
        <v>1028</v>
      </c>
      <c r="F23" s="426" t="s">
        <v>1089</v>
      </c>
      <c r="G23" s="32">
        <f>+'Autodiagnóstico '!N93</f>
        <v>85</v>
      </c>
      <c r="H23" s="97"/>
      <c r="I23" s="98"/>
      <c r="J23" s="98" t="s">
        <v>733</v>
      </c>
      <c r="K23" s="29"/>
    </row>
    <row r="24" spans="2:11" ht="69.75" customHeight="1" x14ac:dyDescent="0.25">
      <c r="B24" s="929"/>
      <c r="C24" s="933"/>
      <c r="D24" s="921"/>
      <c r="E24" s="428" t="s">
        <v>1029</v>
      </c>
      <c r="F24" s="426" t="s">
        <v>1090</v>
      </c>
      <c r="G24" s="32">
        <f>+'Autodiagnóstico '!N98</f>
        <v>95</v>
      </c>
      <c r="H24" s="97"/>
      <c r="I24" s="98"/>
      <c r="J24" s="98" t="s">
        <v>734</v>
      </c>
      <c r="K24" s="29"/>
    </row>
    <row r="25" spans="2:11" ht="45" customHeight="1" x14ac:dyDescent="0.25">
      <c r="B25" s="929"/>
      <c r="C25" s="933"/>
      <c r="D25" s="921"/>
      <c r="E25" s="428" t="s">
        <v>1030</v>
      </c>
      <c r="F25" s="426" t="s">
        <v>1091</v>
      </c>
      <c r="G25" s="32">
        <f>+'Autodiagnóstico '!N103</f>
        <v>95</v>
      </c>
      <c r="H25" s="97"/>
      <c r="I25" s="98"/>
      <c r="J25" s="98" t="s">
        <v>735</v>
      </c>
      <c r="K25" s="29"/>
    </row>
    <row r="26" spans="2:11" ht="35.1" customHeight="1" x14ac:dyDescent="0.25">
      <c r="B26" s="929"/>
      <c r="C26" s="933"/>
      <c r="D26" s="922"/>
      <c r="E26" s="429" t="s">
        <v>1031</v>
      </c>
      <c r="F26" s="427" t="s">
        <v>1092</v>
      </c>
      <c r="G26" s="1">
        <f>+'Autodiagnóstico '!N108</f>
        <v>96</v>
      </c>
      <c r="H26" s="99"/>
      <c r="I26" s="100"/>
      <c r="J26" s="100" t="s">
        <v>736</v>
      </c>
      <c r="K26" s="29"/>
    </row>
    <row r="27" spans="2:11" ht="105.75" customHeight="1" x14ac:dyDescent="0.25">
      <c r="B27" s="929"/>
      <c r="C27" s="933"/>
      <c r="D27" s="35" t="str">
        <f>+'Autodiagnóstico '!E113</f>
        <v>Manual de funciones y competencias</v>
      </c>
      <c r="E27" s="413">
        <v>13</v>
      </c>
      <c r="F27" s="82" t="str">
        <f>+'Autodiagnóstico '!H113</f>
        <v>Contar con un manual de funciones y competencias ajustado a las directrices vigentes</v>
      </c>
      <c r="G27" s="44">
        <f>+'Autodiagnóstico '!N113</f>
        <v>100</v>
      </c>
      <c r="H27" s="105" t="s">
        <v>737</v>
      </c>
      <c r="I27" s="106" t="s">
        <v>738</v>
      </c>
      <c r="J27" s="106" t="s">
        <v>739</v>
      </c>
      <c r="K27" s="29"/>
    </row>
    <row r="28" spans="2:11" ht="49.5" customHeight="1" thickBot="1" x14ac:dyDescent="0.3">
      <c r="B28" s="929"/>
      <c r="C28" s="934"/>
      <c r="D28" s="34" t="str">
        <f>+'Autodiagnóstico '!E118</f>
        <v>Arreglo institucional</v>
      </c>
      <c r="E28" s="414">
        <v>14</v>
      </c>
      <c r="F28" s="90" t="str">
        <f>+'Autodiagnóstico '!H118</f>
        <v>Contar con un área estratégica para la gerencia del TH</v>
      </c>
      <c r="G28" s="46">
        <f>+'Autodiagnóstico '!N118</f>
        <v>95</v>
      </c>
      <c r="H28" s="391"/>
      <c r="I28" s="108" t="s">
        <v>740</v>
      </c>
      <c r="J28" s="108"/>
      <c r="K28" s="29"/>
    </row>
    <row r="29" spans="2:11" ht="78.75" customHeight="1" x14ac:dyDescent="0.25">
      <c r="B29" s="929"/>
      <c r="C29" s="935" t="str">
        <f>+'Autodiagnóstico '!C123</f>
        <v>INGRESO</v>
      </c>
      <c r="D29" s="931" t="str">
        <f>+'Autodiagnóstico '!E123</f>
        <v>Provisión del empleo</v>
      </c>
      <c r="E29" s="415">
        <v>15</v>
      </c>
      <c r="F29" s="91" t="str">
        <f>+'Autodiagnóstico '!H123</f>
        <v>Tiempo de cubrimiento de vacantes temporales mediante encargo</v>
      </c>
      <c r="G29" s="45">
        <f>+'Autodiagnóstico '!N123</f>
        <v>85</v>
      </c>
      <c r="H29" s="392" t="s">
        <v>1000</v>
      </c>
      <c r="I29" s="109"/>
      <c r="J29" s="109" t="s">
        <v>741</v>
      </c>
      <c r="K29" s="29"/>
    </row>
    <row r="30" spans="2:11" ht="40.5" customHeight="1" x14ac:dyDescent="0.25">
      <c r="B30" s="929"/>
      <c r="C30" s="936"/>
      <c r="D30" s="921"/>
      <c r="E30" s="409">
        <v>16</v>
      </c>
      <c r="F30" s="85" t="str">
        <f>+'Autodiagnóstico '!H128</f>
        <v>Proveer las vacantes en forma definitiva oportunamente, de acuerdo con el Plan Anual de Vacantes</v>
      </c>
      <c r="G30" s="32">
        <f>+'Autodiagnóstico '!N128</f>
        <v>85</v>
      </c>
      <c r="H30" s="97"/>
      <c r="I30" s="98"/>
      <c r="J30" s="98" t="s">
        <v>742</v>
      </c>
      <c r="K30" s="29"/>
    </row>
    <row r="31" spans="2:11" ht="65.25" customHeight="1" x14ac:dyDescent="0.25">
      <c r="B31" s="929"/>
      <c r="C31" s="936"/>
      <c r="D31" s="921"/>
      <c r="E31" s="409">
        <v>17</v>
      </c>
      <c r="F31" s="85" t="str">
        <f>+'Autodiagnóstico '!H133</f>
        <v>Proveer las vacantes de forma temporal oportunamente por necesidades del servicio, de acuerdo con el Plan Anual de Vacantes</v>
      </c>
      <c r="G31" s="32">
        <f>+'Autodiagnóstico '!N133</f>
        <v>100</v>
      </c>
      <c r="H31" s="97"/>
      <c r="I31" s="98"/>
      <c r="J31" s="98" t="s">
        <v>743</v>
      </c>
      <c r="K31" s="29"/>
    </row>
    <row r="32" spans="2:11" ht="68.25" customHeight="1" x14ac:dyDescent="0.25">
      <c r="B32" s="929"/>
      <c r="C32" s="936"/>
      <c r="D32" s="921"/>
      <c r="E32" s="409">
        <v>18</v>
      </c>
      <c r="F32" s="85" t="str">
        <f>+'Autodiagnóstico '!H138</f>
        <v>Contar con las listas de elegibles vigentes en su entidad hasta su vencimiento</v>
      </c>
      <c r="G32" s="32">
        <f>+'Autodiagnóstico '!N138</f>
        <v>91</v>
      </c>
      <c r="H32" s="97"/>
      <c r="I32" s="98"/>
      <c r="J32" s="98" t="s">
        <v>744</v>
      </c>
      <c r="K32" s="29"/>
    </row>
    <row r="33" spans="2:11" ht="35.1" customHeight="1" x14ac:dyDescent="0.25">
      <c r="B33" s="929"/>
      <c r="C33" s="936"/>
      <c r="D33" s="922"/>
      <c r="E33" s="410">
        <v>19</v>
      </c>
      <c r="F33" s="86" t="str">
        <f>+'Autodiagnóstico '!H143</f>
        <v>Contar con mecanismos para verificar si existen servidores de carrera administrativa con derecho preferencial para ser encargados</v>
      </c>
      <c r="G33" s="1">
        <f>+'Autodiagnóstico '!N143</f>
        <v>90</v>
      </c>
      <c r="H33" s="99"/>
      <c r="I33" s="100"/>
      <c r="J33" s="100" t="s">
        <v>745</v>
      </c>
      <c r="K33" s="29"/>
    </row>
    <row r="34" spans="2:11" ht="35.1" customHeight="1" x14ac:dyDescent="0.25">
      <c r="B34" s="38"/>
      <c r="C34" s="936"/>
      <c r="D34" s="921" t="str">
        <f>+'Autodiagnóstico '!E148</f>
        <v>Gestión de la información</v>
      </c>
      <c r="E34" s="412">
        <v>20</v>
      </c>
      <c r="F34" s="87" t="str">
        <f>+'Autodiagnóstico '!H148</f>
        <v>Contar con la trazabilidad electrónica y física de la historia laboral de cada servidor</v>
      </c>
      <c r="G34" s="33">
        <f>+'Autodiagnóstico '!N148</f>
        <v>70</v>
      </c>
      <c r="H34" s="101" t="s">
        <v>1000</v>
      </c>
      <c r="I34" s="102" t="s">
        <v>746</v>
      </c>
      <c r="J34" s="102" t="s">
        <v>747</v>
      </c>
      <c r="K34" s="393"/>
    </row>
    <row r="35" spans="2:11" ht="77.25" customHeight="1" x14ac:dyDescent="0.25">
      <c r="B35" s="38"/>
      <c r="C35" s="936"/>
      <c r="D35" s="921"/>
      <c r="E35" s="410">
        <v>21</v>
      </c>
      <c r="F35" s="86" t="str">
        <f>+'Autodiagnóstico '!H153</f>
        <v>Registrar y analizar las vacantes y los tiempos de cubrimiento, especialmente de los gerentes públicos</v>
      </c>
      <c r="G35" s="1">
        <f>+'Autodiagnóstico '!N153</f>
        <v>90</v>
      </c>
      <c r="H35" s="99"/>
      <c r="I35" s="100"/>
      <c r="J35" s="100" t="s">
        <v>741</v>
      </c>
      <c r="K35" s="393"/>
    </row>
    <row r="36" spans="2:11" ht="77.25" customHeight="1" x14ac:dyDescent="0.25">
      <c r="B36" s="28"/>
      <c r="C36" s="936"/>
      <c r="D36" s="938"/>
      <c r="E36" s="416">
        <v>22</v>
      </c>
      <c r="F36" s="88" t="str">
        <f>+'Autodiagnóstico '!H158</f>
        <v>Coordinar lo pertinente para que los servidores públicos de las entidades del orden nacional presenten la Declaración de Bienes y Rentas entre el 1° de abril y el 31 de mayo de cada vigencia; y los del orden territorial entre el 1° de junio y el 31 de julio de cada vigencia.</v>
      </c>
      <c r="G36" s="40">
        <f>+'Autodiagnóstico '!N158</f>
        <v>90</v>
      </c>
      <c r="H36" s="112"/>
      <c r="I36" s="113"/>
      <c r="J36" s="113" t="s">
        <v>989</v>
      </c>
      <c r="K36" s="29"/>
    </row>
    <row r="37" spans="2:11" ht="100.5" customHeight="1" x14ac:dyDescent="0.25">
      <c r="B37" s="28"/>
      <c r="C37" s="936"/>
      <c r="D37" s="920" t="str">
        <f>+'Autodiagnóstico '!E163</f>
        <v>Meritocracia</v>
      </c>
      <c r="E37" s="413">
        <v>23</v>
      </c>
      <c r="F37" s="82" t="str">
        <f>+'Autodiagnóstico '!H163</f>
        <v>Contar con mecanismos para evaluar competencias para los candidatos a cubrir vacantes temporales o de libre nombramiento y remoción.</v>
      </c>
      <c r="G37" s="44">
        <f>+'Autodiagnóstico '!N163</f>
        <v>100</v>
      </c>
      <c r="H37" s="105"/>
      <c r="I37" s="106" t="s">
        <v>748</v>
      </c>
      <c r="J37" s="106" t="s">
        <v>749</v>
      </c>
      <c r="K37" s="29"/>
    </row>
    <row r="38" spans="2:11" ht="63" customHeight="1" x14ac:dyDescent="0.25">
      <c r="B38" s="28"/>
      <c r="C38" s="936"/>
      <c r="D38" s="928"/>
      <c r="E38" s="413">
        <v>24</v>
      </c>
      <c r="F38" s="82" t="str">
        <f>+'Autodiagnóstico '!H168</f>
        <v xml:space="preserve">Enviar oportunamente las solicitudes de inscripción o de actualización en carrera administrativa a la CNSC </v>
      </c>
      <c r="G38" s="44">
        <f>+'Autodiagnóstico '!N168</f>
        <v>90</v>
      </c>
      <c r="H38" s="105"/>
      <c r="I38" s="106"/>
      <c r="J38" s="106" t="s">
        <v>990</v>
      </c>
      <c r="K38" s="29"/>
    </row>
    <row r="39" spans="2:11" ht="57" customHeight="1" x14ac:dyDescent="0.25">
      <c r="B39" s="28"/>
      <c r="C39" s="936"/>
      <c r="D39" s="35" t="str">
        <f>+'Autodiagnóstico '!E173</f>
        <v>Gestión del desempeño</v>
      </c>
      <c r="E39" s="413">
        <v>25</v>
      </c>
      <c r="F39" s="82" t="str">
        <f>+'Autodiagnóstico '!H173</f>
        <v>Verificar que se realice adecuadamente la evaluación de periodo de prueba a los servidores nuevos de carrera administrativa, de acuerdo con la normatividad vigente</v>
      </c>
      <c r="G39" s="44">
        <f>+'Autodiagnóstico '!N173</f>
        <v>100</v>
      </c>
      <c r="H39" s="105"/>
      <c r="I39" s="106" t="s">
        <v>750</v>
      </c>
      <c r="J39" s="106" t="s">
        <v>751</v>
      </c>
      <c r="K39" s="29"/>
    </row>
    <row r="40" spans="2:11" ht="42.75" customHeight="1" thickBot="1" x14ac:dyDescent="0.3">
      <c r="B40" s="28"/>
      <c r="C40" s="937"/>
      <c r="D40" s="384" t="str">
        <f>+'Autodiagnóstico '!E178</f>
        <v>Conocimiento institucional</v>
      </c>
      <c r="E40" s="414">
        <v>26</v>
      </c>
      <c r="F40" s="90" t="str">
        <f>+'Autodiagnóstico '!H178</f>
        <v>Realizar inducción a todo servidor público que se vincule a la entidad</v>
      </c>
      <c r="G40" s="46">
        <f>+'Autodiagnóstico '!N178</f>
        <v>100</v>
      </c>
      <c r="H40" s="107"/>
      <c r="I40" s="108"/>
      <c r="J40" s="108" t="s">
        <v>752</v>
      </c>
      <c r="K40" s="29"/>
    </row>
    <row r="41" spans="2:11" ht="39.75" customHeight="1" x14ac:dyDescent="0.25">
      <c r="B41" s="28"/>
      <c r="C41" s="917" t="str">
        <f>'Autodiagnóstico '!C183</f>
        <v>DESARROLLO</v>
      </c>
      <c r="D41" s="394" t="str">
        <f>+'Autodiagnóstico '!E183</f>
        <v>Conocimiento institucional</v>
      </c>
      <c r="E41" s="417">
        <v>27</v>
      </c>
      <c r="F41" s="395" t="str">
        <f>+'Autodiagnóstico '!H183</f>
        <v>Realizar reinducción a todos los servidores máximo cada dos años</v>
      </c>
      <c r="G41" s="396">
        <f>+'Autodiagnóstico '!N183</f>
        <v>95</v>
      </c>
      <c r="H41" s="397" t="s">
        <v>1000</v>
      </c>
      <c r="I41" s="398"/>
      <c r="J41" s="398" t="s">
        <v>753</v>
      </c>
      <c r="K41" s="29"/>
    </row>
    <row r="42" spans="2:11" ht="35.1" customHeight="1" x14ac:dyDescent="0.25">
      <c r="B42" s="28"/>
      <c r="C42" s="918"/>
      <c r="D42" s="921" t="str">
        <f>+'Autodiagnóstico '!E188</f>
        <v>Gestión de la información</v>
      </c>
      <c r="E42" s="412">
        <v>28</v>
      </c>
      <c r="F42" s="87" t="str">
        <f>+'Autodiagnóstico '!H188</f>
        <v>Llevar registros apropiados del número de gerentes públicos que hay en la entidad, así como de su movilidad</v>
      </c>
      <c r="G42" s="33">
        <f>+'Autodiagnóstico '!N188</f>
        <v>100</v>
      </c>
      <c r="H42" s="101" t="s">
        <v>1000</v>
      </c>
      <c r="I42" s="102" t="s">
        <v>746</v>
      </c>
      <c r="J42" s="102" t="s">
        <v>747</v>
      </c>
      <c r="K42" s="29"/>
    </row>
    <row r="43" spans="2:11" ht="102" customHeight="1" x14ac:dyDescent="0.25">
      <c r="B43" s="28"/>
      <c r="C43" s="918"/>
      <c r="D43" s="921"/>
      <c r="E43" s="409">
        <v>29</v>
      </c>
      <c r="F43" s="85" t="str">
        <f>+'Autodiagnóstico '!H193</f>
        <v>Contar con información confiable y oportuna sobre indicadores claves como rotación de personal (relación entre ingresos y retiros), movilidad del personal (encargos, comisiones de servicio, de estudio, reubicaciones y estado actual de situaciones administrativas), ausentismo (enfermedad, licencias, permisos), prepensionados, cargas de trabajo por empleo y por dependencia, personal afrodescendiente y LGBTI</v>
      </c>
      <c r="G43" s="32">
        <f>+'Autodiagnóstico '!N193</f>
        <v>90</v>
      </c>
      <c r="H43" s="97"/>
      <c r="I43" s="98" t="s">
        <v>746</v>
      </c>
      <c r="J43" s="98" t="s">
        <v>754</v>
      </c>
      <c r="K43" s="29"/>
    </row>
    <row r="44" spans="2:11" ht="78.75" customHeight="1" x14ac:dyDescent="0.25">
      <c r="B44" s="28"/>
      <c r="C44" s="918"/>
      <c r="D44" s="921"/>
      <c r="E44" s="409">
        <v>30</v>
      </c>
      <c r="F44" s="85" t="str">
        <f>+'Autodiagnóstico '!H198</f>
        <v>Movilidad:
Contar con información confiable sobre los Servidores que dados sus conocimientos y habilidades, potencialmente puedan ser reubicados en otras dependencias, encargarse en otro empleo o se les pueda comisionar para desempeñar cargos de libre nombramiento y remoción.</v>
      </c>
      <c r="G44" s="32">
        <f>+'Autodiagnóstico '!N198</f>
        <v>85</v>
      </c>
      <c r="H44" s="97"/>
      <c r="I44" s="98" t="s">
        <v>755</v>
      </c>
      <c r="J44" s="98" t="s">
        <v>723</v>
      </c>
      <c r="K44" s="29"/>
    </row>
    <row r="45" spans="2:11" ht="55.5" customHeight="1" x14ac:dyDescent="0.25">
      <c r="B45" s="28"/>
      <c r="C45" s="918"/>
      <c r="D45" s="922"/>
      <c r="E45" s="410">
        <v>31</v>
      </c>
      <c r="F45" s="86" t="str">
        <f>+'Autodiagnóstico '!H203</f>
        <v>Llevar registros de todas las actividades de bienestar y capacitación realizadas, y contar con información sistematizada sobre número de asistentes y servidores que participaron en las actividades, incluyendo familiares.</v>
      </c>
      <c r="G45" s="1">
        <f>+'Autodiagnóstico '!N203</f>
        <v>100</v>
      </c>
      <c r="H45" s="99"/>
      <c r="I45" s="100" t="s">
        <v>746</v>
      </c>
      <c r="J45" s="100" t="s">
        <v>747</v>
      </c>
      <c r="K45" s="29"/>
    </row>
    <row r="46" spans="2:11" ht="69.75" customHeight="1" x14ac:dyDescent="0.25">
      <c r="B46" s="28"/>
      <c r="C46" s="918"/>
      <c r="D46" s="920" t="str">
        <f>+'Autodiagnóstico '!E208</f>
        <v>Gestión del desempeño</v>
      </c>
      <c r="E46" s="411">
        <v>32</v>
      </c>
      <c r="F46" s="89" t="str">
        <f>+'Autodiagnóstico '!H208</f>
        <v>Adopción mediante acto administrativo del sistema de evaluación del desempeño y los acuerdos de gestión</v>
      </c>
      <c r="G46" s="41">
        <f>+'Autodiagnóstico '!N208</f>
        <v>100</v>
      </c>
      <c r="H46" s="103" t="s">
        <v>756</v>
      </c>
      <c r="I46" s="104" t="s">
        <v>757</v>
      </c>
      <c r="J46" s="104" t="s">
        <v>734</v>
      </c>
      <c r="K46" s="29"/>
    </row>
    <row r="47" spans="2:11" ht="59.25" customHeight="1" x14ac:dyDescent="0.25">
      <c r="B47" s="28"/>
      <c r="C47" s="918"/>
      <c r="D47" s="921"/>
      <c r="E47" s="409">
        <v>33</v>
      </c>
      <c r="F47" s="85" t="str">
        <f>+'Autodiagnóstico '!H213</f>
        <v>Se ha facilitado el proceso de acuerdos de gestión implementando la normatividad vigente y haciendo las capacitaciones correspondientes</v>
      </c>
      <c r="G47" s="32">
        <f>+'Autodiagnóstico '!N213</f>
        <v>100</v>
      </c>
      <c r="H47" s="97"/>
      <c r="I47" s="98"/>
      <c r="J47" s="98" t="s">
        <v>758</v>
      </c>
      <c r="K47" s="29"/>
    </row>
    <row r="48" spans="2:11" ht="88.5" customHeight="1" x14ac:dyDescent="0.25">
      <c r="B48" s="28"/>
      <c r="C48" s="918"/>
      <c r="D48" s="921"/>
      <c r="E48" s="409">
        <v>34</v>
      </c>
      <c r="F48" s="87" t="str">
        <f>+'Autodiagnóstico '!H218</f>
        <v>Llevar a cabo las labores de evaluación de desempeño de conformidad con la normatividad vigente y llevar los registros correspondientes, en sus respectivas fases.</v>
      </c>
      <c r="G48" s="33">
        <f>+'Autodiagnóstico '!N218</f>
        <v>100</v>
      </c>
      <c r="H48" s="101" t="s">
        <v>1000</v>
      </c>
      <c r="I48" s="399" t="s">
        <v>759</v>
      </c>
      <c r="J48" s="102" t="s">
        <v>760</v>
      </c>
      <c r="K48" s="29"/>
    </row>
    <row r="49" spans="2:11" ht="45" customHeight="1" x14ac:dyDescent="0.25">
      <c r="B49" s="28"/>
      <c r="C49" s="918"/>
      <c r="D49" s="921"/>
      <c r="E49" s="409">
        <v>35</v>
      </c>
      <c r="F49" s="85" t="str">
        <f>+'Autodiagnóstico '!H223</f>
        <v>Establecer y hacer seguimiento a los planes de mejoramiento individual teniendo en cuenta:</v>
      </c>
      <c r="G49" s="32">
        <f>+'Autodiagnóstico '!N223</f>
        <v>100</v>
      </c>
      <c r="H49" s="97"/>
      <c r="I49" s="98" t="s">
        <v>740</v>
      </c>
      <c r="J49" s="98" t="s">
        <v>761</v>
      </c>
      <c r="K49" s="29"/>
    </row>
    <row r="50" spans="2:11" ht="42.75" customHeight="1" x14ac:dyDescent="0.25">
      <c r="B50" s="28"/>
      <c r="C50" s="918"/>
      <c r="D50" s="921"/>
      <c r="E50" s="428" t="s">
        <v>1024</v>
      </c>
      <c r="F50" s="426" t="s">
        <v>1093</v>
      </c>
      <c r="G50" s="32">
        <f>+'Autodiagnóstico '!N228</f>
        <v>100</v>
      </c>
      <c r="H50" s="97"/>
      <c r="I50" s="98"/>
      <c r="J50" s="98" t="s">
        <v>760</v>
      </c>
      <c r="K50" s="29"/>
    </row>
    <row r="51" spans="2:11" ht="35.1" customHeight="1" x14ac:dyDescent="0.25">
      <c r="B51" s="28"/>
      <c r="C51" s="918"/>
      <c r="D51" s="921"/>
      <c r="E51" s="428" t="s">
        <v>1032</v>
      </c>
      <c r="F51" s="426" t="s">
        <v>1094</v>
      </c>
      <c r="G51" s="32">
        <f>+'Autodiagnóstico '!N233</f>
        <v>100</v>
      </c>
      <c r="H51" s="97"/>
      <c r="I51" s="98"/>
      <c r="J51" s="98" t="s">
        <v>723</v>
      </c>
      <c r="K51" s="29"/>
    </row>
    <row r="52" spans="2:11" ht="47.25" customHeight="1" x14ac:dyDescent="0.25">
      <c r="B52" s="28"/>
      <c r="C52" s="918"/>
      <c r="D52" s="922"/>
      <c r="E52" s="410">
        <v>36</v>
      </c>
      <c r="F52" s="86" t="str">
        <f>+'Autodiagnóstico '!H238</f>
        <v>Establecer mecanismos de evaluación periódica del desempeño en torno al servicio al ciudadano diferentes a las obligatorias.</v>
      </c>
      <c r="G52" s="1">
        <f>+'Autodiagnóstico '!N238</f>
        <v>90</v>
      </c>
      <c r="H52" s="99"/>
      <c r="I52" s="100"/>
      <c r="J52" s="100"/>
      <c r="K52" s="29"/>
    </row>
    <row r="53" spans="2:11" ht="129" customHeight="1" x14ac:dyDescent="0.25">
      <c r="B53" s="28"/>
      <c r="C53" s="918"/>
      <c r="D53" s="920" t="str">
        <f>+'Autodiagnóstico '!E243</f>
        <v>Capacitación</v>
      </c>
      <c r="E53" s="411">
        <v>37</v>
      </c>
      <c r="F53" s="89" t="str">
        <f>+'Autodiagnóstico '!H243</f>
        <v>Elaborar el plan institucional de capacitación teniendo en cuenta los siguientes elementos:</v>
      </c>
      <c r="G53" s="41">
        <f>+'Autodiagnóstico '!N243</f>
        <v>100</v>
      </c>
      <c r="H53" s="103" t="s">
        <v>762</v>
      </c>
      <c r="I53" s="104" t="s">
        <v>763</v>
      </c>
      <c r="J53" s="104" t="s">
        <v>912</v>
      </c>
      <c r="K53" s="29"/>
    </row>
    <row r="54" spans="2:11" ht="35.1" customHeight="1" x14ac:dyDescent="0.25">
      <c r="B54" s="28"/>
      <c r="C54" s="918"/>
      <c r="D54" s="921"/>
      <c r="E54" s="428" t="s">
        <v>1033</v>
      </c>
      <c r="F54" s="426" t="s">
        <v>1095</v>
      </c>
      <c r="G54" s="32">
        <f>+'Autodiagnóstico '!N248</f>
        <v>100</v>
      </c>
      <c r="H54" s="97"/>
      <c r="I54" s="98" t="s">
        <v>764</v>
      </c>
      <c r="J54" s="98" t="s">
        <v>765</v>
      </c>
      <c r="K54" s="29"/>
    </row>
    <row r="55" spans="2:11" ht="114" customHeight="1" x14ac:dyDescent="0.25">
      <c r="B55" s="28"/>
      <c r="C55" s="918"/>
      <c r="D55" s="921"/>
      <c r="E55" s="428" t="s">
        <v>1034</v>
      </c>
      <c r="F55" s="426" t="s">
        <v>1096</v>
      </c>
      <c r="G55" s="32">
        <f>+'Autodiagnóstico '!N253</f>
        <v>100</v>
      </c>
      <c r="H55" s="97" t="s">
        <v>1146</v>
      </c>
      <c r="I55" s="98" t="s">
        <v>1147</v>
      </c>
      <c r="J55" s="98" t="s">
        <v>766</v>
      </c>
      <c r="K55" s="29"/>
    </row>
    <row r="56" spans="2:11" ht="67.5" customHeight="1" x14ac:dyDescent="0.25">
      <c r="B56" s="28"/>
      <c r="C56" s="918"/>
      <c r="D56" s="921"/>
      <c r="E56" s="428" t="s">
        <v>1035</v>
      </c>
      <c r="F56" s="426" t="s">
        <v>1097</v>
      </c>
      <c r="G56" s="32">
        <f>+'Autodiagnóstico '!N258</f>
        <v>100</v>
      </c>
      <c r="H56" s="97" t="s">
        <v>1146</v>
      </c>
      <c r="I56" s="98" t="s">
        <v>1147</v>
      </c>
      <c r="J56" s="98" t="s">
        <v>766</v>
      </c>
      <c r="K56" s="29"/>
    </row>
    <row r="57" spans="2:11" ht="35.1" customHeight="1" x14ac:dyDescent="0.25">
      <c r="B57" s="28"/>
      <c r="C57" s="918"/>
      <c r="D57" s="921"/>
      <c r="E57" s="428" t="s">
        <v>1036</v>
      </c>
      <c r="F57" s="426" t="s">
        <v>1098</v>
      </c>
      <c r="G57" s="32">
        <f>+'Autodiagnóstico '!N263</f>
        <v>100</v>
      </c>
      <c r="H57" s="97"/>
      <c r="I57" s="98" t="s">
        <v>767</v>
      </c>
      <c r="J57" s="98" t="s">
        <v>765</v>
      </c>
      <c r="K57" s="29"/>
    </row>
    <row r="58" spans="2:11" ht="19.5" customHeight="1" x14ac:dyDescent="0.25">
      <c r="B58" s="28"/>
      <c r="C58" s="918"/>
      <c r="D58" s="921"/>
      <c r="E58" s="428"/>
      <c r="F58" s="85" t="str">
        <f>+'Autodiagnóstico '!H268</f>
        <v>Desglosándolo en las siguientes fases:</v>
      </c>
      <c r="G58" s="32"/>
      <c r="H58" s="114"/>
      <c r="I58" s="98"/>
      <c r="J58" s="98"/>
      <c r="K58" s="29"/>
    </row>
    <row r="59" spans="2:11" ht="35.1" customHeight="1" x14ac:dyDescent="0.25">
      <c r="B59" s="28"/>
      <c r="C59" s="918"/>
      <c r="D59" s="921"/>
      <c r="E59" s="428" t="s">
        <v>1037</v>
      </c>
      <c r="F59" s="426" t="s">
        <v>1099</v>
      </c>
      <c r="G59" s="32">
        <f>+'Autodiagnóstico '!N269</f>
        <v>100</v>
      </c>
      <c r="H59" s="97"/>
      <c r="I59" s="98"/>
      <c r="J59" s="98" t="s">
        <v>766</v>
      </c>
      <c r="K59" s="29"/>
    </row>
    <row r="60" spans="2:11" ht="35.1" customHeight="1" x14ac:dyDescent="0.25">
      <c r="B60" s="28"/>
      <c r="C60" s="918"/>
      <c r="D60" s="921"/>
      <c r="E60" s="428" t="s">
        <v>1038</v>
      </c>
      <c r="F60" s="426" t="s">
        <v>1100</v>
      </c>
      <c r="G60" s="32">
        <f>+'Autodiagnóstico '!N274</f>
        <v>100</v>
      </c>
      <c r="H60" s="97"/>
      <c r="I60" s="98"/>
      <c r="J60" s="98" t="s">
        <v>766</v>
      </c>
      <c r="K60" s="29"/>
    </row>
    <row r="61" spans="2:11" ht="35.1" customHeight="1" x14ac:dyDescent="0.25">
      <c r="B61" s="28"/>
      <c r="C61" s="918"/>
      <c r="D61" s="921"/>
      <c r="E61" s="428" t="s">
        <v>1039</v>
      </c>
      <c r="F61" s="426" t="s">
        <v>1104</v>
      </c>
      <c r="G61" s="32">
        <f>+'Autodiagnóstico '!N279</f>
        <v>100</v>
      </c>
      <c r="H61" s="97"/>
      <c r="I61" s="98"/>
      <c r="J61" s="98" t="s">
        <v>765</v>
      </c>
      <c r="K61" s="29"/>
    </row>
    <row r="62" spans="2:11" ht="35.1" customHeight="1" x14ac:dyDescent="0.25">
      <c r="B62" s="28"/>
      <c r="C62" s="918"/>
      <c r="D62" s="921"/>
      <c r="E62" s="428" t="s">
        <v>1040</v>
      </c>
      <c r="F62" s="426" t="s">
        <v>1101</v>
      </c>
      <c r="G62" s="32">
        <f>+'Autodiagnóstico '!N284</f>
        <v>100</v>
      </c>
      <c r="H62" s="97"/>
      <c r="I62" s="98"/>
      <c r="J62" s="98" t="s">
        <v>765</v>
      </c>
      <c r="K62" s="29"/>
    </row>
    <row r="63" spans="2:11" ht="35.1" customHeight="1" x14ac:dyDescent="0.25">
      <c r="B63" s="28"/>
      <c r="C63" s="918"/>
      <c r="D63" s="921"/>
      <c r="E63" s="428" t="s">
        <v>1041</v>
      </c>
      <c r="F63" s="426" t="s">
        <v>1102</v>
      </c>
      <c r="G63" s="32">
        <f>+'Autodiagnóstico '!N289</f>
        <v>100</v>
      </c>
      <c r="H63" s="97"/>
      <c r="I63" s="98"/>
      <c r="J63" s="98" t="s">
        <v>766</v>
      </c>
      <c r="K63" s="29"/>
    </row>
    <row r="64" spans="2:11" ht="35.1" customHeight="1" x14ac:dyDescent="0.25">
      <c r="B64" s="28"/>
      <c r="C64" s="918"/>
      <c r="D64" s="921"/>
      <c r="E64" s="428" t="s">
        <v>1042</v>
      </c>
      <c r="F64" s="426" t="s">
        <v>1103</v>
      </c>
      <c r="G64" s="32">
        <f>+'Autodiagnóstico '!N294</f>
        <v>100</v>
      </c>
      <c r="H64" s="97"/>
      <c r="I64" s="98" t="s">
        <v>768</v>
      </c>
      <c r="J64" s="98" t="s">
        <v>766</v>
      </c>
      <c r="K64" s="29"/>
    </row>
    <row r="65" spans="2:11" ht="18.75" customHeight="1" x14ac:dyDescent="0.25">
      <c r="B65" s="28"/>
      <c r="C65" s="918"/>
      <c r="D65" s="921"/>
      <c r="E65" s="428"/>
      <c r="F65" s="85" t="str">
        <f>+'Autodiagnóstico '!H299</f>
        <v>Incluyendo los siguientes temas:</v>
      </c>
      <c r="G65" s="32"/>
      <c r="H65" s="114"/>
      <c r="I65" s="98"/>
      <c r="J65" s="98"/>
      <c r="K65" s="29"/>
    </row>
    <row r="66" spans="2:11" ht="42.75" customHeight="1" x14ac:dyDescent="0.25">
      <c r="B66" s="28"/>
      <c r="C66" s="918"/>
      <c r="D66" s="921"/>
      <c r="E66" s="428" t="s">
        <v>1043</v>
      </c>
      <c r="F66" s="426" t="s">
        <v>1105</v>
      </c>
      <c r="G66" s="32">
        <f>+'Autodiagnóstico '!N300</f>
        <v>100</v>
      </c>
      <c r="H66" s="97"/>
      <c r="I66" s="98"/>
      <c r="J66" s="98" t="s">
        <v>769</v>
      </c>
      <c r="K66" s="29"/>
    </row>
    <row r="67" spans="2:11" ht="43.5" customHeight="1" x14ac:dyDescent="0.25">
      <c r="B67" s="28"/>
      <c r="C67" s="918"/>
      <c r="D67" s="921"/>
      <c r="E67" s="428" t="s">
        <v>1044</v>
      </c>
      <c r="F67" s="426" t="s">
        <v>1106</v>
      </c>
      <c r="G67" s="32">
        <f>+'Autodiagnóstico '!N305</f>
        <v>100</v>
      </c>
      <c r="H67" s="97"/>
      <c r="I67" s="98"/>
      <c r="J67" s="98" t="s">
        <v>769</v>
      </c>
      <c r="K67" s="29"/>
    </row>
    <row r="68" spans="2:11" ht="35.1" customHeight="1" x14ac:dyDescent="0.25">
      <c r="B68" s="28"/>
      <c r="C68" s="918"/>
      <c r="D68" s="921"/>
      <c r="E68" s="428" t="s">
        <v>1045</v>
      </c>
      <c r="F68" s="426" t="s">
        <v>1107</v>
      </c>
      <c r="G68" s="32">
        <f>+'Autodiagnóstico '!N310</f>
        <v>90</v>
      </c>
      <c r="H68" s="97"/>
      <c r="I68" s="98"/>
      <c r="J68" s="98"/>
      <c r="K68" s="29"/>
    </row>
    <row r="69" spans="2:11" ht="35.1" customHeight="1" x14ac:dyDescent="0.25">
      <c r="B69" s="28"/>
      <c r="C69" s="918"/>
      <c r="D69" s="921"/>
      <c r="E69" s="428" t="s">
        <v>1046</v>
      </c>
      <c r="F69" s="426" t="s">
        <v>1108</v>
      </c>
      <c r="G69" s="32">
        <f>+'Autodiagnóstico '!N315</f>
        <v>100</v>
      </c>
      <c r="H69" s="97"/>
      <c r="I69" s="98"/>
      <c r="J69" s="98" t="s">
        <v>770</v>
      </c>
      <c r="K69" s="29"/>
    </row>
    <row r="70" spans="2:11" ht="35.1" customHeight="1" x14ac:dyDescent="0.25">
      <c r="B70" s="28"/>
      <c r="C70" s="918"/>
      <c r="D70" s="921"/>
      <c r="E70" s="428" t="s">
        <v>1047</v>
      </c>
      <c r="F70" s="426" t="s">
        <v>1109</v>
      </c>
      <c r="G70" s="32">
        <f>+'Autodiagnóstico '!N320</f>
        <v>100</v>
      </c>
      <c r="H70" s="97"/>
      <c r="I70" s="98"/>
      <c r="J70" s="98" t="s">
        <v>770</v>
      </c>
      <c r="K70" s="29"/>
    </row>
    <row r="71" spans="2:11" ht="35.1" customHeight="1" x14ac:dyDescent="0.25">
      <c r="B71" s="28"/>
      <c r="C71" s="918"/>
      <c r="D71" s="921"/>
      <c r="E71" s="428" t="s">
        <v>1048</v>
      </c>
      <c r="F71" s="426" t="s">
        <v>1110</v>
      </c>
      <c r="G71" s="32">
        <f>+'Autodiagnóstico '!N325</f>
        <v>100</v>
      </c>
      <c r="H71" s="97"/>
      <c r="I71" s="98"/>
      <c r="J71" s="98" t="s">
        <v>769</v>
      </c>
      <c r="K71" s="29"/>
    </row>
    <row r="72" spans="2:11" ht="35.1" customHeight="1" x14ac:dyDescent="0.25">
      <c r="B72" s="28"/>
      <c r="C72" s="918"/>
      <c r="D72" s="921"/>
      <c r="E72" s="428" t="s">
        <v>1049</v>
      </c>
      <c r="F72" s="426" t="s">
        <v>1111</v>
      </c>
      <c r="G72" s="32">
        <f>+'Autodiagnóstico '!N330</f>
        <v>100</v>
      </c>
      <c r="H72" s="97"/>
      <c r="I72" s="98"/>
      <c r="J72" s="98" t="s">
        <v>769</v>
      </c>
      <c r="K72" s="29"/>
    </row>
    <row r="73" spans="2:11" ht="35.1" customHeight="1" x14ac:dyDescent="0.25">
      <c r="B73" s="28"/>
      <c r="C73" s="918"/>
      <c r="D73" s="921"/>
      <c r="E73" s="428" t="s">
        <v>1050</v>
      </c>
      <c r="F73" s="426" t="s">
        <v>1112</v>
      </c>
      <c r="G73" s="32">
        <f>+'Autodiagnóstico '!N335</f>
        <v>95</v>
      </c>
      <c r="H73" s="97"/>
      <c r="I73" s="98"/>
      <c r="J73" s="98" t="s">
        <v>769</v>
      </c>
      <c r="K73" s="29"/>
    </row>
    <row r="74" spans="2:11" ht="35.1" customHeight="1" x14ac:dyDescent="0.25">
      <c r="B74" s="28"/>
      <c r="C74" s="918"/>
      <c r="D74" s="921"/>
      <c r="E74" s="428" t="s">
        <v>1051</v>
      </c>
      <c r="F74" s="426" t="s">
        <v>1113</v>
      </c>
      <c r="G74" s="32">
        <f>+'Autodiagnóstico '!N340</f>
        <v>100</v>
      </c>
      <c r="H74" s="97"/>
      <c r="I74" s="98"/>
      <c r="J74" s="98" t="s">
        <v>769</v>
      </c>
      <c r="K74" s="29"/>
    </row>
    <row r="75" spans="2:11" ht="35.1" customHeight="1" x14ac:dyDescent="0.25">
      <c r="B75" s="28"/>
      <c r="C75" s="918"/>
      <c r="D75" s="921"/>
      <c r="E75" s="428" t="s">
        <v>1052</v>
      </c>
      <c r="F75" s="426" t="s">
        <v>1114</v>
      </c>
      <c r="G75" s="32">
        <f>+'Autodiagnóstico '!N345</f>
        <v>100</v>
      </c>
      <c r="H75" s="97"/>
      <c r="I75" s="98"/>
      <c r="J75" s="98"/>
      <c r="K75" s="29"/>
    </row>
    <row r="76" spans="2:11" ht="35.1" customHeight="1" x14ac:dyDescent="0.25">
      <c r="B76" s="28"/>
      <c r="C76" s="918"/>
      <c r="D76" s="921"/>
      <c r="E76" s="428" t="s">
        <v>1053</v>
      </c>
      <c r="F76" s="426" t="s">
        <v>1115</v>
      </c>
      <c r="G76" s="32">
        <f>+'Autodiagnóstico '!N350</f>
        <v>100</v>
      </c>
      <c r="H76" s="97"/>
      <c r="I76" s="98"/>
      <c r="J76" s="98" t="s">
        <v>771</v>
      </c>
      <c r="K76" s="29"/>
    </row>
    <row r="77" spans="2:11" ht="35.1" customHeight="1" x14ac:dyDescent="0.25">
      <c r="B77" s="28"/>
      <c r="C77" s="918"/>
      <c r="D77" s="921"/>
      <c r="E77" s="428" t="s">
        <v>1054</v>
      </c>
      <c r="F77" s="426" t="s">
        <v>1116</v>
      </c>
      <c r="G77" s="32">
        <f>+'Autodiagnóstico '!N355</f>
        <v>100</v>
      </c>
      <c r="H77" s="97"/>
      <c r="I77" s="98"/>
      <c r="J77" s="98" t="s">
        <v>769</v>
      </c>
      <c r="K77" s="29"/>
    </row>
    <row r="78" spans="2:11" ht="35.1" customHeight="1" x14ac:dyDescent="0.25">
      <c r="B78" s="28"/>
      <c r="C78" s="918"/>
      <c r="D78" s="921"/>
      <c r="E78" s="428" t="s">
        <v>1055</v>
      </c>
      <c r="F78" s="426" t="s">
        <v>1117</v>
      </c>
      <c r="G78" s="32">
        <f>+'Autodiagnóstico '!N360</f>
        <v>100</v>
      </c>
      <c r="H78" s="97"/>
      <c r="I78" s="98"/>
      <c r="J78" s="98" t="s">
        <v>769</v>
      </c>
      <c r="K78" s="29"/>
    </row>
    <row r="79" spans="2:11" ht="35.1" customHeight="1" x14ac:dyDescent="0.25">
      <c r="B79" s="28"/>
      <c r="C79" s="918"/>
      <c r="D79" s="921"/>
      <c r="E79" s="428" t="s">
        <v>1056</v>
      </c>
      <c r="F79" s="426" t="s">
        <v>1118</v>
      </c>
      <c r="G79" s="32">
        <f>+'Autodiagnóstico '!N365</f>
        <v>90</v>
      </c>
      <c r="H79" s="97"/>
      <c r="I79" s="98"/>
      <c r="J79" s="98" t="s">
        <v>770</v>
      </c>
      <c r="K79" s="29"/>
    </row>
    <row r="80" spans="2:11" ht="35.1" customHeight="1" x14ac:dyDescent="0.25">
      <c r="B80" s="28"/>
      <c r="C80" s="918"/>
      <c r="D80" s="921"/>
      <c r="E80" s="428" t="s">
        <v>1057</v>
      </c>
      <c r="F80" s="426" t="s">
        <v>1119</v>
      </c>
      <c r="G80" s="32">
        <f>+'Autodiagnóstico '!N370</f>
        <v>95</v>
      </c>
      <c r="H80" s="97"/>
      <c r="I80" s="98"/>
      <c r="J80" s="98" t="s">
        <v>769</v>
      </c>
      <c r="K80" s="29"/>
    </row>
    <row r="81" spans="2:11" ht="35.1" customHeight="1" x14ac:dyDescent="0.25">
      <c r="B81" s="28"/>
      <c r="C81" s="918"/>
      <c r="D81" s="921"/>
      <c r="E81" s="428" t="s">
        <v>1058</v>
      </c>
      <c r="F81" s="426" t="s">
        <v>1120</v>
      </c>
      <c r="G81" s="32">
        <f>+'Autodiagnóstico '!N375</f>
        <v>100</v>
      </c>
      <c r="H81" s="97"/>
      <c r="I81" s="98"/>
      <c r="J81" s="98" t="s">
        <v>769</v>
      </c>
      <c r="K81" s="29"/>
    </row>
    <row r="82" spans="2:11" ht="35.1" customHeight="1" x14ac:dyDescent="0.25">
      <c r="B82" s="28"/>
      <c r="C82" s="918"/>
      <c r="D82" s="921"/>
      <c r="E82" s="428" t="s">
        <v>1059</v>
      </c>
      <c r="F82" s="426" t="s">
        <v>1121</v>
      </c>
      <c r="G82" s="32">
        <f>+'Autodiagnóstico '!N380</f>
        <v>100</v>
      </c>
      <c r="H82" s="97"/>
      <c r="I82" s="98"/>
      <c r="J82" s="98" t="s">
        <v>770</v>
      </c>
      <c r="K82" s="29"/>
    </row>
    <row r="83" spans="2:11" ht="35.1" customHeight="1" x14ac:dyDescent="0.25">
      <c r="B83" s="28"/>
      <c r="C83" s="918"/>
      <c r="D83" s="921"/>
      <c r="E83" s="428" t="s">
        <v>1060</v>
      </c>
      <c r="F83" s="426" t="s">
        <v>1122</v>
      </c>
      <c r="G83" s="32">
        <f>+'Autodiagnóstico '!N385</f>
        <v>100</v>
      </c>
      <c r="H83" s="97"/>
      <c r="I83" s="98"/>
      <c r="J83" s="98" t="s">
        <v>771</v>
      </c>
      <c r="K83" s="29"/>
    </row>
    <row r="84" spans="2:11" ht="35.1" customHeight="1" x14ac:dyDescent="0.25">
      <c r="B84" s="28"/>
      <c r="C84" s="918"/>
      <c r="D84" s="922"/>
      <c r="E84" s="410">
        <v>38</v>
      </c>
      <c r="F84" s="86" t="str">
        <f>+'Autodiagnóstico '!H390</f>
        <v>Desarrollar el programa de bilingüismo en la entidad</v>
      </c>
      <c r="G84" s="1">
        <f>+'Autodiagnóstico '!N390</f>
        <v>100</v>
      </c>
      <c r="H84" s="99"/>
      <c r="I84" s="100"/>
      <c r="J84" s="100" t="s">
        <v>772</v>
      </c>
      <c r="K84" s="29"/>
    </row>
    <row r="85" spans="2:11" ht="87" customHeight="1" x14ac:dyDescent="0.25">
      <c r="B85" s="28"/>
      <c r="C85" s="918"/>
      <c r="D85" s="921" t="str">
        <f>+'Autodiagnóstico '!E395</f>
        <v xml:space="preserve">Bienestar </v>
      </c>
      <c r="E85" s="412">
        <v>39</v>
      </c>
      <c r="F85" s="87" t="str">
        <f>+'Autodiagnóstico '!H395</f>
        <v>Elaborar el plan de bienestar e incentivos, teniendo en cuenta los siguientes elementos:</v>
      </c>
      <c r="G85" s="33">
        <f>+'Autodiagnóstico '!N395</f>
        <v>100</v>
      </c>
      <c r="H85" s="101" t="s">
        <v>1000</v>
      </c>
      <c r="I85" s="102" t="s">
        <v>746</v>
      </c>
      <c r="J85" s="102" t="s">
        <v>913</v>
      </c>
      <c r="K85" s="29"/>
    </row>
    <row r="86" spans="2:11" ht="35.1" customHeight="1" x14ac:dyDescent="0.25">
      <c r="B86" s="28"/>
      <c r="C86" s="918"/>
      <c r="D86" s="921"/>
      <c r="E86" s="428" t="s">
        <v>1061</v>
      </c>
      <c r="F86" s="426" t="s">
        <v>1123</v>
      </c>
      <c r="G86" s="32">
        <f>+'Autodiagnóstico '!N400</f>
        <v>95</v>
      </c>
      <c r="H86" s="97"/>
      <c r="I86" s="98"/>
      <c r="J86" s="98" t="s">
        <v>773</v>
      </c>
      <c r="K86" s="29"/>
    </row>
    <row r="87" spans="2:11" ht="35.1" customHeight="1" x14ac:dyDescent="0.25">
      <c r="B87" s="28"/>
      <c r="C87" s="918"/>
      <c r="D87" s="921"/>
      <c r="E87" s="428" t="s">
        <v>1062</v>
      </c>
      <c r="F87" s="426" t="s">
        <v>1124</v>
      </c>
      <c r="G87" s="32">
        <f>+'Autodiagnóstico '!N405</f>
        <v>100</v>
      </c>
      <c r="H87" s="97"/>
      <c r="I87" s="98"/>
      <c r="J87" s="98" t="s">
        <v>774</v>
      </c>
      <c r="K87" s="29"/>
    </row>
    <row r="88" spans="2:11" ht="35.1" customHeight="1" x14ac:dyDescent="0.25">
      <c r="B88" s="28"/>
      <c r="C88" s="918"/>
      <c r="D88" s="921"/>
      <c r="E88" s="428" t="s">
        <v>1063</v>
      </c>
      <c r="F88" s="426" t="s">
        <v>1125</v>
      </c>
      <c r="G88" s="32">
        <f>+'Autodiagnóstico '!N410</f>
        <v>100</v>
      </c>
      <c r="H88" s="97"/>
      <c r="I88" s="98"/>
      <c r="J88" s="98" t="s">
        <v>774</v>
      </c>
      <c r="K88" s="29"/>
    </row>
    <row r="89" spans="2:11" ht="35.1" customHeight="1" x14ac:dyDescent="0.25">
      <c r="B89" s="28"/>
      <c r="C89" s="918"/>
      <c r="D89" s="921"/>
      <c r="E89" s="428" t="s">
        <v>1064</v>
      </c>
      <c r="F89" s="426" t="s">
        <v>1126</v>
      </c>
      <c r="G89" s="32">
        <f>+'Autodiagnóstico '!N415</f>
        <v>100</v>
      </c>
      <c r="H89" s="97"/>
      <c r="I89" s="98"/>
      <c r="J89" s="98" t="s">
        <v>775</v>
      </c>
      <c r="K89" s="29"/>
    </row>
    <row r="90" spans="2:11" ht="35.1" customHeight="1" x14ac:dyDescent="0.25">
      <c r="B90" s="28"/>
      <c r="C90" s="918"/>
      <c r="D90" s="921"/>
      <c r="E90" s="428" t="s">
        <v>1065</v>
      </c>
      <c r="F90" s="426" t="s">
        <v>1127</v>
      </c>
      <c r="G90" s="32">
        <f>+'Autodiagnóstico '!N420</f>
        <v>100</v>
      </c>
      <c r="H90" s="97"/>
      <c r="I90" s="98"/>
      <c r="J90" s="98" t="s">
        <v>775</v>
      </c>
      <c r="K90" s="29"/>
    </row>
    <row r="91" spans="2:11" ht="35.1" customHeight="1" x14ac:dyDescent="0.25">
      <c r="B91" s="28"/>
      <c r="C91" s="918"/>
      <c r="D91" s="921"/>
      <c r="E91" s="428" t="s">
        <v>1066</v>
      </c>
      <c r="F91" s="426" t="s">
        <v>1128</v>
      </c>
      <c r="G91" s="32">
        <f>+'Autodiagnóstico '!N425</f>
        <v>100</v>
      </c>
      <c r="H91" s="97"/>
      <c r="I91" s="98"/>
      <c r="J91" s="98" t="s">
        <v>776</v>
      </c>
      <c r="K91" s="29"/>
    </row>
    <row r="92" spans="2:11" ht="18.75" customHeight="1" x14ac:dyDescent="0.25">
      <c r="B92" s="28"/>
      <c r="C92" s="918"/>
      <c r="D92" s="921"/>
      <c r="E92" s="428"/>
      <c r="F92" s="85" t="str">
        <f>+'Autodiagnóstico '!H430</f>
        <v>Incluyendo los siguientes temas:</v>
      </c>
      <c r="G92" s="32"/>
      <c r="H92" s="114"/>
      <c r="I92" s="98"/>
      <c r="J92" s="98"/>
      <c r="K92" s="29"/>
    </row>
    <row r="93" spans="2:11" ht="35.1" customHeight="1" x14ac:dyDescent="0.25">
      <c r="B93" s="28"/>
      <c r="C93" s="918"/>
      <c r="D93" s="921"/>
      <c r="E93" s="428" t="s">
        <v>1067</v>
      </c>
      <c r="F93" s="426" t="s">
        <v>1129</v>
      </c>
      <c r="G93" s="32">
        <f>+'Autodiagnóstico '!N431</f>
        <v>100</v>
      </c>
      <c r="H93" s="97"/>
      <c r="I93" s="98"/>
      <c r="J93" s="98" t="s">
        <v>777</v>
      </c>
      <c r="K93" s="29"/>
    </row>
    <row r="94" spans="2:11" ht="35.1" customHeight="1" x14ac:dyDescent="0.25">
      <c r="B94" s="28"/>
      <c r="C94" s="918"/>
      <c r="D94" s="921"/>
      <c r="E94" s="428" t="s">
        <v>1068</v>
      </c>
      <c r="F94" s="426" t="s">
        <v>1130</v>
      </c>
      <c r="G94" s="32">
        <f>+'Autodiagnóstico '!N436</f>
        <v>100</v>
      </c>
      <c r="H94" s="97"/>
      <c r="I94" s="98"/>
      <c r="J94" s="98" t="s">
        <v>777</v>
      </c>
      <c r="K94" s="29"/>
    </row>
    <row r="95" spans="2:11" ht="35.1" customHeight="1" x14ac:dyDescent="0.25">
      <c r="B95" s="28"/>
      <c r="C95" s="918"/>
      <c r="D95" s="921"/>
      <c r="E95" s="428" t="s">
        <v>1069</v>
      </c>
      <c r="F95" s="426" t="s">
        <v>1131</v>
      </c>
      <c r="G95" s="32">
        <f>+'Autodiagnóstico '!N441</f>
        <v>95</v>
      </c>
      <c r="H95" s="97"/>
      <c r="I95" s="98"/>
      <c r="J95" s="98" t="s">
        <v>777</v>
      </c>
      <c r="K95" s="29"/>
    </row>
    <row r="96" spans="2:11" ht="35.1" customHeight="1" x14ac:dyDescent="0.25">
      <c r="B96" s="28"/>
      <c r="C96" s="918"/>
      <c r="D96" s="921"/>
      <c r="E96" s="428" t="s">
        <v>1070</v>
      </c>
      <c r="F96" s="426" t="s">
        <v>1132</v>
      </c>
      <c r="G96" s="32">
        <f>+'Autodiagnóstico '!N446</f>
        <v>100</v>
      </c>
      <c r="H96" s="97"/>
      <c r="I96" s="98"/>
      <c r="J96" s="98" t="s">
        <v>777</v>
      </c>
      <c r="K96" s="29"/>
    </row>
    <row r="97" spans="2:11" ht="35.1" customHeight="1" x14ac:dyDescent="0.25">
      <c r="B97" s="28"/>
      <c r="C97" s="918"/>
      <c r="D97" s="921"/>
      <c r="E97" s="428" t="s">
        <v>1071</v>
      </c>
      <c r="F97" s="426" t="s">
        <v>1133</v>
      </c>
      <c r="G97" s="32">
        <f>+'Autodiagnóstico '!N451</f>
        <v>100</v>
      </c>
      <c r="H97" s="97"/>
      <c r="I97" s="98"/>
      <c r="J97" s="98" t="s">
        <v>777</v>
      </c>
      <c r="K97" s="29"/>
    </row>
    <row r="98" spans="2:11" ht="35.1" customHeight="1" x14ac:dyDescent="0.25">
      <c r="B98" s="28"/>
      <c r="C98" s="918"/>
      <c r="D98" s="921"/>
      <c r="E98" s="428" t="s">
        <v>1072</v>
      </c>
      <c r="F98" s="426" t="s">
        <v>1134</v>
      </c>
      <c r="G98" s="32">
        <f>+'Autodiagnóstico '!N456</f>
        <v>100</v>
      </c>
      <c r="H98" s="97"/>
      <c r="I98" s="98"/>
      <c r="J98" s="98" t="s">
        <v>778</v>
      </c>
      <c r="K98" s="29"/>
    </row>
    <row r="99" spans="2:11" ht="35.1" customHeight="1" x14ac:dyDescent="0.25">
      <c r="B99" s="28"/>
      <c r="C99" s="918"/>
      <c r="D99" s="921"/>
      <c r="E99" s="428" t="s">
        <v>1073</v>
      </c>
      <c r="F99" s="426" t="s">
        <v>1135</v>
      </c>
      <c r="G99" s="32">
        <f>+'Autodiagnóstico '!N461</f>
        <v>100</v>
      </c>
      <c r="H99" s="97"/>
      <c r="I99" s="98"/>
      <c r="J99" s="98" t="s">
        <v>778</v>
      </c>
      <c r="K99" s="29"/>
    </row>
    <row r="100" spans="2:11" ht="35.1" customHeight="1" x14ac:dyDescent="0.25">
      <c r="B100" s="28"/>
      <c r="C100" s="918"/>
      <c r="D100" s="921"/>
      <c r="E100" s="428" t="s">
        <v>1074</v>
      </c>
      <c r="F100" s="426" t="s">
        <v>1136</v>
      </c>
      <c r="G100" s="32">
        <f>+'Autodiagnóstico '!N466</f>
        <v>90</v>
      </c>
      <c r="H100" s="97"/>
      <c r="I100" s="98"/>
      <c r="J100" s="98" t="s">
        <v>778</v>
      </c>
      <c r="K100" s="29"/>
    </row>
    <row r="101" spans="2:11" ht="74.25" customHeight="1" x14ac:dyDescent="0.25">
      <c r="B101" s="28"/>
      <c r="C101" s="918"/>
      <c r="D101" s="921"/>
      <c r="E101" s="428" t="s">
        <v>1075</v>
      </c>
      <c r="F101" s="426" t="s">
        <v>1137</v>
      </c>
      <c r="G101" s="32">
        <f>+'Autodiagnóstico '!N471</f>
        <v>100</v>
      </c>
      <c r="H101" s="97" t="s">
        <v>780</v>
      </c>
      <c r="I101" s="98"/>
      <c r="J101" s="98" t="s">
        <v>779</v>
      </c>
      <c r="K101" s="29"/>
    </row>
    <row r="102" spans="2:11" ht="35.1" customHeight="1" x14ac:dyDescent="0.25">
      <c r="B102" s="28"/>
      <c r="C102" s="918"/>
      <c r="D102" s="921"/>
      <c r="E102" s="428" t="s">
        <v>1076</v>
      </c>
      <c r="F102" s="426" t="s">
        <v>1111</v>
      </c>
      <c r="G102" s="32">
        <f>+'Autodiagnóstico '!N476</f>
        <v>100</v>
      </c>
      <c r="H102" s="97"/>
      <c r="I102" s="98"/>
      <c r="J102" s="98" t="s">
        <v>778</v>
      </c>
      <c r="K102" s="29"/>
    </row>
    <row r="103" spans="2:11" ht="35.1" customHeight="1" x14ac:dyDescent="0.25">
      <c r="B103" s="28"/>
      <c r="C103" s="918"/>
      <c r="D103" s="921"/>
      <c r="E103" s="428" t="s">
        <v>1077</v>
      </c>
      <c r="F103" s="426" t="s">
        <v>1138</v>
      </c>
      <c r="G103" s="32">
        <f>+'Autodiagnóstico '!N481</f>
        <v>100</v>
      </c>
      <c r="H103" s="97"/>
      <c r="I103" s="98"/>
      <c r="J103" s="98" t="s">
        <v>778</v>
      </c>
      <c r="K103" s="29"/>
    </row>
    <row r="104" spans="2:11" ht="35.1" customHeight="1" x14ac:dyDescent="0.25">
      <c r="B104" s="28"/>
      <c r="C104" s="918"/>
      <c r="D104" s="921"/>
      <c r="E104" s="428" t="s">
        <v>1078</v>
      </c>
      <c r="F104" s="426" t="s">
        <v>1196</v>
      </c>
      <c r="G104" s="32">
        <f>+'Autodiagnóstico '!N486</f>
        <v>100</v>
      </c>
      <c r="H104" s="97"/>
      <c r="I104" s="98"/>
      <c r="J104" s="98" t="s">
        <v>778</v>
      </c>
      <c r="K104" s="29"/>
    </row>
    <row r="105" spans="2:11" ht="35.1" customHeight="1" x14ac:dyDescent="0.25">
      <c r="B105" s="28"/>
      <c r="C105" s="918"/>
      <c r="D105" s="921"/>
      <c r="E105" s="428" t="s">
        <v>1079</v>
      </c>
      <c r="F105" s="426" t="s">
        <v>1139</v>
      </c>
      <c r="G105" s="32">
        <f>+'Autodiagnóstico '!N491</f>
        <v>100</v>
      </c>
      <c r="H105" s="97"/>
      <c r="I105" s="98"/>
      <c r="J105" s="98" t="s">
        <v>777</v>
      </c>
      <c r="K105" s="29"/>
    </row>
    <row r="106" spans="2:11" ht="35.1" customHeight="1" x14ac:dyDescent="0.25">
      <c r="B106" s="28"/>
      <c r="C106" s="918"/>
      <c r="D106" s="921"/>
      <c r="E106" s="409">
        <v>40</v>
      </c>
      <c r="F106" s="85" t="str">
        <f>+'Autodiagnóstico '!H496</f>
        <v>Desarrollar el programa de entorno laboral saludable en la entidad.</v>
      </c>
      <c r="G106" s="32">
        <f>+'Autodiagnóstico '!N496</f>
        <v>100</v>
      </c>
      <c r="H106" s="97" t="s">
        <v>781</v>
      </c>
      <c r="I106" s="98"/>
      <c r="J106" s="98"/>
      <c r="K106" s="29"/>
    </row>
    <row r="107" spans="2:11" ht="96.75" customHeight="1" x14ac:dyDescent="0.25">
      <c r="B107" s="28"/>
      <c r="C107" s="918"/>
      <c r="D107" s="921"/>
      <c r="E107" s="409">
        <v>41</v>
      </c>
      <c r="F107" s="85" t="str">
        <f>+'Autodiagnóstico '!H501</f>
        <v>Día del Servidor Público:
Programar actividades de capacitación y jornadas de reflexión institucional dirigidas a fortalecer el sentido de pertenencia, la eficiencia, la adecuada prestación del servicio, los valores y la ética del servicio en lo público y el buen gobierno. Así mismo, adelantar actividades que exalten la labor del servidor público.</v>
      </c>
      <c r="G107" s="32">
        <f>+'Autodiagnóstico '!N501</f>
        <v>100</v>
      </c>
      <c r="H107" s="110"/>
      <c r="I107" s="111"/>
      <c r="J107" s="111"/>
      <c r="K107" s="29"/>
    </row>
    <row r="108" spans="2:11" ht="35.1" customHeight="1" x14ac:dyDescent="0.25">
      <c r="B108" s="28"/>
      <c r="C108" s="918"/>
      <c r="D108" s="921"/>
      <c r="E108" s="416">
        <v>42</v>
      </c>
      <c r="F108" s="88" t="str">
        <f>+'Autodiagnóstico '!H506</f>
        <v>Incorporar al menos una buena práctica en lo concerniente a los programas de Bienestar e Incentivos.</v>
      </c>
      <c r="G108" s="40">
        <f>+'Autodiagnóstico '!N506</f>
        <v>100</v>
      </c>
      <c r="H108" s="110"/>
      <c r="I108" s="111"/>
      <c r="J108" s="111"/>
      <c r="K108" s="29"/>
    </row>
    <row r="109" spans="2:11" ht="35.1" customHeight="1" x14ac:dyDescent="0.25">
      <c r="B109" s="28"/>
      <c r="C109" s="918"/>
      <c r="D109" s="920" t="str">
        <f>+'Autodiagnóstico '!E511</f>
        <v>Administración del talento humano</v>
      </c>
      <c r="E109" s="411">
        <v>43</v>
      </c>
      <c r="F109" s="89" t="str">
        <f>+'Autodiagnóstico '!H511</f>
        <v>Desarrollar el programa de Estado Joven en la entidad.</v>
      </c>
      <c r="G109" s="41">
        <f>+'Autodiagnóstico '!N511</f>
        <v>100</v>
      </c>
      <c r="H109" s="103" t="s">
        <v>782</v>
      </c>
      <c r="I109" s="104" t="s">
        <v>783</v>
      </c>
      <c r="J109" s="104" t="s">
        <v>784</v>
      </c>
      <c r="K109" s="29"/>
    </row>
    <row r="110" spans="2:11" ht="35.1" customHeight="1" x14ac:dyDescent="0.25">
      <c r="B110" s="28"/>
      <c r="C110" s="918"/>
      <c r="D110" s="921"/>
      <c r="E110" s="409">
        <v>44</v>
      </c>
      <c r="F110" s="85" t="str">
        <f>+'Autodiagnóstico '!H516</f>
        <v>Divulgar e implementar el programa Servimos en la entidad</v>
      </c>
      <c r="G110" s="32">
        <f>+'Autodiagnóstico '!N516</f>
        <v>100</v>
      </c>
      <c r="H110" s="97" t="s">
        <v>785</v>
      </c>
      <c r="I110" s="98"/>
      <c r="J110" s="98"/>
      <c r="K110" s="29"/>
    </row>
    <row r="111" spans="2:11" ht="61.5" customHeight="1" x14ac:dyDescent="0.25">
      <c r="B111" s="28"/>
      <c r="C111" s="918"/>
      <c r="D111" s="921"/>
      <c r="E111" s="409">
        <v>45</v>
      </c>
      <c r="F111" s="85" t="str">
        <f>+'Autodiagnóstico '!H521</f>
        <v>Desarrollar el programa de teletrabajo en la entidad</v>
      </c>
      <c r="G111" s="32">
        <f>+'Autodiagnóstico '!N521</f>
        <v>90</v>
      </c>
      <c r="H111" s="97"/>
      <c r="I111" s="98"/>
      <c r="J111" s="98" t="s">
        <v>786</v>
      </c>
      <c r="K111" s="29"/>
    </row>
    <row r="112" spans="2:11" ht="35.1" customHeight="1" x14ac:dyDescent="0.25">
      <c r="B112" s="28"/>
      <c r="C112" s="918"/>
      <c r="D112" s="921"/>
      <c r="E112" s="409">
        <v>46</v>
      </c>
      <c r="F112" s="85" t="str">
        <f>+'Autodiagnóstico '!H526</f>
        <v>Desarrollar el proceso de dotación de vestido y calzado de labor en la entidad</v>
      </c>
      <c r="G112" s="32">
        <f>+'Autodiagnóstico '!N526</f>
        <v>100</v>
      </c>
      <c r="H112" s="97" t="s">
        <v>787</v>
      </c>
      <c r="I112" s="98"/>
      <c r="J112" s="98" t="s">
        <v>788</v>
      </c>
      <c r="K112" s="29"/>
    </row>
    <row r="113" spans="2:11" ht="42.75" customHeight="1" x14ac:dyDescent="0.25">
      <c r="B113" s="28"/>
      <c r="C113" s="918"/>
      <c r="D113" s="921"/>
      <c r="E113" s="409">
        <v>47</v>
      </c>
      <c r="F113" s="85" t="str">
        <f>+'Autodiagnóstico '!H531</f>
        <v>Desarrollar el programa de horarios flexibles en la entidad.</v>
      </c>
      <c r="G113" s="32">
        <f>+'Autodiagnóstico '!N531</f>
        <v>100</v>
      </c>
      <c r="H113" s="97"/>
      <c r="I113" s="98"/>
      <c r="J113" s="98" t="s">
        <v>789</v>
      </c>
      <c r="K113" s="29"/>
    </row>
    <row r="114" spans="2:11" ht="51.75" customHeight="1" x14ac:dyDescent="0.25">
      <c r="B114" s="28"/>
      <c r="C114" s="918"/>
      <c r="D114" s="921"/>
      <c r="E114" s="409">
        <v>48</v>
      </c>
      <c r="F114" s="85" t="str">
        <f>+'Autodiagnóstico '!H536</f>
        <v>Tramitar las situaciones administrativas y llevar registros estadísticos de su incidencia.</v>
      </c>
      <c r="G114" s="32">
        <f>+'Autodiagnóstico '!N536</f>
        <v>91</v>
      </c>
      <c r="H114" s="97"/>
      <c r="I114" s="98"/>
      <c r="J114" s="98" t="s">
        <v>790</v>
      </c>
      <c r="K114" s="29"/>
    </row>
    <row r="115" spans="2:11" ht="51.75" customHeight="1" x14ac:dyDescent="0.25">
      <c r="B115" s="28"/>
      <c r="C115" s="918"/>
      <c r="D115" s="921"/>
      <c r="E115" s="409">
        <v>49</v>
      </c>
      <c r="F115" s="85" t="str">
        <f>+'Autodiagnóstico '!H541</f>
        <v>Realizar las elecciones de los representantes de los empleados ante la comisión de personal y conformar la comisión</v>
      </c>
      <c r="G115" s="32">
        <f>+'Autodiagnóstico '!N541</f>
        <v>100</v>
      </c>
      <c r="H115" s="110"/>
      <c r="I115" s="111"/>
      <c r="J115" s="111" t="s">
        <v>991</v>
      </c>
      <c r="K115" s="29"/>
    </row>
    <row r="116" spans="2:11" ht="35.1" customHeight="1" x14ac:dyDescent="0.25">
      <c r="B116" s="28"/>
      <c r="C116" s="918"/>
      <c r="D116" s="922"/>
      <c r="E116" s="410">
        <v>50</v>
      </c>
      <c r="F116" s="86" t="str">
        <f>+'Autodiagnóstico '!H546</f>
        <v>Tramitar la nómina y llevar los registros estadísticos correspondientes.</v>
      </c>
      <c r="G116" s="1">
        <f>+'Autodiagnóstico '!N546</f>
        <v>100</v>
      </c>
      <c r="H116" s="99"/>
      <c r="I116" s="100"/>
      <c r="J116" s="100" t="s">
        <v>723</v>
      </c>
      <c r="K116" s="29"/>
    </row>
    <row r="117" spans="2:11" ht="35.1" customHeight="1" x14ac:dyDescent="0.25">
      <c r="B117" s="28"/>
      <c r="C117" s="918"/>
      <c r="D117" s="920" t="str">
        <f>+'Autodiagnóstico '!E551</f>
        <v>Clima organizacional y cambio cultural</v>
      </c>
      <c r="E117" s="412">
        <v>51</v>
      </c>
      <c r="F117" s="87" t="str">
        <f>+'Autodiagnóstico '!H551</f>
        <v>Realizar mediciones de clima laboral (cada dos años máximo), y la correspondiente intervención de mejoramiento que permita corregir:</v>
      </c>
      <c r="G117" s="33">
        <f>+'Autodiagnóstico '!N551</f>
        <v>100</v>
      </c>
      <c r="H117" s="101" t="s">
        <v>1000</v>
      </c>
      <c r="I117" s="102" t="s">
        <v>746</v>
      </c>
      <c r="J117" s="102" t="s">
        <v>736</v>
      </c>
      <c r="K117" s="29"/>
    </row>
    <row r="118" spans="2:11" ht="35.1" customHeight="1" x14ac:dyDescent="0.25">
      <c r="B118" s="28"/>
      <c r="C118" s="918"/>
      <c r="D118" s="921"/>
      <c r="E118" s="428" t="s">
        <v>1080</v>
      </c>
      <c r="F118" s="426" t="s">
        <v>1140</v>
      </c>
      <c r="G118" s="32">
        <f>+'Autodiagnóstico '!N556</f>
        <v>95</v>
      </c>
      <c r="H118" s="97"/>
      <c r="I118" s="98"/>
      <c r="J118" s="98" t="s">
        <v>736</v>
      </c>
      <c r="K118" s="29"/>
    </row>
    <row r="119" spans="2:11" ht="35.1" customHeight="1" x14ac:dyDescent="0.25">
      <c r="B119" s="28"/>
      <c r="C119" s="918"/>
      <c r="D119" s="921"/>
      <c r="E119" s="428" t="s">
        <v>1081</v>
      </c>
      <c r="F119" s="426" t="s">
        <v>1141</v>
      </c>
      <c r="G119" s="32">
        <f>+'Autodiagnóstico '!N561</f>
        <v>100</v>
      </c>
      <c r="H119" s="97"/>
      <c r="I119" s="98"/>
      <c r="J119" s="98" t="s">
        <v>736</v>
      </c>
      <c r="K119" s="29"/>
    </row>
    <row r="120" spans="2:11" ht="35.1" customHeight="1" x14ac:dyDescent="0.25">
      <c r="B120" s="28"/>
      <c r="C120" s="918"/>
      <c r="D120" s="921"/>
      <c r="E120" s="428" t="s">
        <v>1082</v>
      </c>
      <c r="F120" s="426" t="s">
        <v>1142</v>
      </c>
      <c r="G120" s="32">
        <f>+'Autodiagnóstico '!N566</f>
        <v>100</v>
      </c>
      <c r="H120" s="97"/>
      <c r="I120" s="98"/>
      <c r="J120" s="98" t="s">
        <v>736</v>
      </c>
      <c r="K120" s="29"/>
    </row>
    <row r="121" spans="2:11" ht="35.1" customHeight="1" x14ac:dyDescent="0.25">
      <c r="B121" s="28"/>
      <c r="C121" s="918"/>
      <c r="D121" s="921"/>
      <c r="E121" s="428" t="s">
        <v>1083</v>
      </c>
      <c r="F121" s="426" t="s">
        <v>1143</v>
      </c>
      <c r="G121" s="32">
        <f>+'Autodiagnóstico '!N571</f>
        <v>90</v>
      </c>
      <c r="H121" s="97"/>
      <c r="I121" s="98"/>
      <c r="J121" s="98" t="s">
        <v>736</v>
      </c>
      <c r="K121" s="29"/>
    </row>
    <row r="122" spans="2:11" ht="35.1" customHeight="1" x14ac:dyDescent="0.25">
      <c r="B122" s="28"/>
      <c r="C122" s="918"/>
      <c r="D122" s="921"/>
      <c r="E122" s="428" t="s">
        <v>1084</v>
      </c>
      <c r="F122" s="426" t="s">
        <v>1144</v>
      </c>
      <c r="G122" s="32">
        <f>+'Autodiagnóstico '!N576</f>
        <v>90</v>
      </c>
      <c r="H122" s="97"/>
      <c r="I122" s="98"/>
      <c r="J122" s="98" t="s">
        <v>736</v>
      </c>
      <c r="K122" s="29"/>
    </row>
    <row r="123" spans="2:11" ht="35.1" customHeight="1" x14ac:dyDescent="0.25">
      <c r="B123" s="28"/>
      <c r="C123" s="918"/>
      <c r="D123" s="921"/>
      <c r="E123" s="428" t="s">
        <v>1085</v>
      </c>
      <c r="F123" s="426" t="s">
        <v>1145</v>
      </c>
      <c r="G123" s="32">
        <f>+'Autodiagnóstico '!N581</f>
        <v>100</v>
      </c>
      <c r="H123" s="97"/>
      <c r="I123" s="98"/>
      <c r="J123" s="98" t="s">
        <v>736</v>
      </c>
      <c r="K123" s="29"/>
    </row>
    <row r="124" spans="2:11" ht="68.25" customHeight="1" x14ac:dyDescent="0.25">
      <c r="B124" s="28"/>
      <c r="C124" s="918"/>
      <c r="D124" s="921"/>
      <c r="E124" s="418">
        <v>52</v>
      </c>
      <c r="F124" s="85" t="str">
        <f>+'Autodiagnóstico '!H586</f>
        <v xml:space="preserve">Establecer las prioridades en las situaciones que atenten o lesionen la moralidad, incluyendo actividades pedagógicas e  informativas sobre temas asociados con la integridad, los deberes y las  responsabilidades en la función pública, generando un cambio cultural </v>
      </c>
      <c r="G124" s="32">
        <f>+'Autodiagnóstico '!N586</f>
        <v>100</v>
      </c>
      <c r="H124" s="97"/>
      <c r="I124" s="98"/>
      <c r="J124" s="98" t="s">
        <v>791</v>
      </c>
      <c r="K124" s="29"/>
    </row>
    <row r="125" spans="2:11" ht="68.25" customHeight="1" x14ac:dyDescent="0.25">
      <c r="B125" s="28"/>
      <c r="C125" s="918"/>
      <c r="D125" s="928"/>
      <c r="E125" s="418">
        <v>53</v>
      </c>
      <c r="F125" s="85" t="str">
        <f>+'Autodiagnóstico '!H591</f>
        <v>Promover y mantener la participación de los servidores en la evaluación de la gestión (estratégica y operativa) para la identificación de oportunidades de mejora y el aporte de ideas innovadoras</v>
      </c>
      <c r="G125" s="32">
        <f>+'Autodiagnóstico '!N591</f>
        <v>100</v>
      </c>
      <c r="H125" s="112"/>
      <c r="I125" s="113"/>
      <c r="J125" s="113"/>
      <c r="K125" s="29"/>
    </row>
    <row r="126" spans="2:11" ht="75" customHeight="1" x14ac:dyDescent="0.25">
      <c r="B126" s="28"/>
      <c r="C126" s="918"/>
      <c r="D126" s="35" t="str">
        <f>+'Autodiagnóstico '!E596</f>
        <v>Valores</v>
      </c>
      <c r="E126" s="413">
        <v>54</v>
      </c>
      <c r="F126" s="82" t="str">
        <f>+'Autodiagnóstico '!H596</f>
        <v>Promover ejercicios participativos para la identificación de los valores y principios institucionales, su conocimiento e interiorización por parte de los todos los servidores y garantizar su cumplimiento en el ejercicio de sus funciones</v>
      </c>
      <c r="G126" s="44">
        <f>+'Autodiagnóstico '!N596</f>
        <v>100</v>
      </c>
      <c r="H126" s="105"/>
      <c r="I126" s="106" t="s">
        <v>792</v>
      </c>
      <c r="J126" s="106" t="s">
        <v>793</v>
      </c>
      <c r="K126" s="29"/>
    </row>
    <row r="127" spans="2:11" ht="104.25" customHeight="1" x14ac:dyDescent="0.25">
      <c r="B127" s="28"/>
      <c r="C127" s="918"/>
      <c r="D127" s="80" t="str">
        <f>+'Autodiagnóstico '!E601</f>
        <v>Contratistas</v>
      </c>
      <c r="E127" s="419">
        <v>55</v>
      </c>
      <c r="F127" s="92" t="str">
        <f>+'Autodiagnóstico '!H601</f>
        <v>Proporción de contratistas con relación a los servidores de planta</v>
      </c>
      <c r="G127" s="43">
        <f>+'Autodiagnóstico '!N601</f>
        <v>100</v>
      </c>
      <c r="H127" s="112"/>
      <c r="I127" s="113" t="s">
        <v>794</v>
      </c>
      <c r="J127" s="113" t="s">
        <v>795</v>
      </c>
      <c r="K127" s="29"/>
    </row>
    <row r="128" spans="2:11" ht="48.75" customHeight="1" x14ac:dyDescent="0.25">
      <c r="B128" s="28"/>
      <c r="C128" s="918"/>
      <c r="D128" s="35" t="str">
        <f>+'Autodiagnóstico '!E606</f>
        <v>Negociación colectiva</v>
      </c>
      <c r="E128" s="413">
        <v>56</v>
      </c>
      <c r="F128" s="82" t="str">
        <f>+'Autodiagnóstico '!H606</f>
        <v>Negociar las condiciones de trabajo con sindicatos y asociaciones legalmente constituidas en el marco de la normatividad vigente.</v>
      </c>
      <c r="G128" s="44">
        <f>+'Autodiagnóstico '!N606</f>
        <v>98</v>
      </c>
      <c r="H128" s="105"/>
      <c r="I128" s="106" t="s">
        <v>796</v>
      </c>
      <c r="J128" s="106" t="s">
        <v>797</v>
      </c>
      <c r="K128" s="29"/>
    </row>
    <row r="129" spans="2:11" ht="105" customHeight="1" x14ac:dyDescent="0.25">
      <c r="B129" s="28"/>
      <c r="C129" s="918"/>
      <c r="D129" s="921" t="str">
        <f>+'Autodiagnóstico '!E611</f>
        <v>Gerencia Pública</v>
      </c>
      <c r="E129" s="412">
        <v>57</v>
      </c>
      <c r="F129" s="87" t="str">
        <f>+'Autodiagnóstico '!H611</f>
        <v>Implementar mecanismos para evaluar y desarrollar competencias directivas y gerenciales como liderazgo, planeación, toma de decisiones, dirección y desarrollo de personal y conocimiento del entorno, entre otros.</v>
      </c>
      <c r="G129" s="33">
        <f>+'Autodiagnóstico '!N611</f>
        <v>100</v>
      </c>
      <c r="H129" s="101" t="s">
        <v>798</v>
      </c>
      <c r="I129" s="102" t="s">
        <v>799</v>
      </c>
      <c r="J129" s="102" t="s">
        <v>800</v>
      </c>
      <c r="K129" s="29"/>
    </row>
    <row r="130" spans="2:11" ht="35.1" customHeight="1" x14ac:dyDescent="0.25">
      <c r="B130" s="28"/>
      <c r="C130" s="918"/>
      <c r="D130" s="921"/>
      <c r="E130" s="409">
        <v>58</v>
      </c>
      <c r="F130" s="85" t="str">
        <f>+'Autodiagnóstico '!H616</f>
        <v>Promocionar la rendición de cuentas por parte de los gerentes (o directivos) públicos.</v>
      </c>
      <c r="G130" s="32">
        <f>+'Autodiagnóstico '!N616</f>
        <v>100</v>
      </c>
      <c r="H130" s="97" t="s">
        <v>798</v>
      </c>
      <c r="I130" s="98" t="s">
        <v>801</v>
      </c>
      <c r="J130" s="98" t="s">
        <v>802</v>
      </c>
      <c r="K130" s="29"/>
    </row>
    <row r="131" spans="2:11" ht="82.5" customHeight="1" x14ac:dyDescent="0.25">
      <c r="B131" s="28"/>
      <c r="C131" s="918"/>
      <c r="D131" s="921"/>
      <c r="E131" s="409">
        <v>59</v>
      </c>
      <c r="F131" s="85" t="str">
        <f>+'Autodiagnóstico '!H621</f>
        <v xml:space="preserve">Propiciar mecanismos que faciliten la gestión de los conflictos por parte de los gerentes, de manera que tomen decisiones de forma objetiva y se eviten connotaciones negativas para la gestión. </v>
      </c>
      <c r="G131" s="32">
        <f>+'Autodiagnóstico '!N621</f>
        <v>100</v>
      </c>
      <c r="H131" s="97" t="s">
        <v>798</v>
      </c>
      <c r="I131" s="98"/>
      <c r="J131" s="98" t="s">
        <v>803</v>
      </c>
      <c r="K131" s="29"/>
    </row>
    <row r="132" spans="2:11" ht="102.75" customHeight="1" x14ac:dyDescent="0.25">
      <c r="B132" s="28"/>
      <c r="C132" s="918"/>
      <c r="D132" s="921"/>
      <c r="E132" s="409">
        <v>60</v>
      </c>
      <c r="F132" s="85" t="str">
        <f>+'Autodiagnóstico '!H626</f>
        <v>Desarrollar procesos de reclutamiento que garanticen una amplia concurrencia de candidatos idóneos para el acceso a los empleos gerenciales (o directivos).</v>
      </c>
      <c r="G132" s="32">
        <f>+'Autodiagnóstico '!N626</f>
        <v>90</v>
      </c>
      <c r="H132" s="97" t="s">
        <v>798</v>
      </c>
      <c r="I132" s="98" t="s">
        <v>804</v>
      </c>
      <c r="J132" s="98" t="s">
        <v>800</v>
      </c>
      <c r="K132" s="29"/>
    </row>
    <row r="133" spans="2:11" ht="84.75" customHeight="1" x14ac:dyDescent="0.25">
      <c r="B133" s="28"/>
      <c r="C133" s="918"/>
      <c r="D133" s="921"/>
      <c r="E133" s="409">
        <v>61</v>
      </c>
      <c r="F133" s="85" t="str">
        <f>+'Autodiagnóstico '!H631</f>
        <v>Implementar mecanismos o instrumentos para intervenir el desempeño de gerentes (o directivos) inferior a lo esperado (igual o inferior a 75%), mediante un plan de mejoramiento.</v>
      </c>
      <c r="G133" s="32">
        <f>+'Autodiagnóstico '!N631</f>
        <v>100</v>
      </c>
      <c r="H133" s="97" t="s">
        <v>798</v>
      </c>
      <c r="I133" s="98" t="s">
        <v>805</v>
      </c>
      <c r="J133" s="98" t="s">
        <v>802</v>
      </c>
      <c r="K133" s="29"/>
    </row>
    <row r="134" spans="2:11" ht="77.25" customHeight="1" thickBot="1" x14ac:dyDescent="0.3">
      <c r="B134" s="28"/>
      <c r="C134" s="919"/>
      <c r="D134" s="923"/>
      <c r="E134" s="420">
        <v>62</v>
      </c>
      <c r="F134" s="93" t="str">
        <f>+'Autodiagnóstico '!H636</f>
        <v>Brindar oportunidades para que los servidores públicos de carrera desempeñen cargos gerenciales (o directivos).</v>
      </c>
      <c r="G134" s="42">
        <f>+'Autodiagnóstico '!N636</f>
        <v>100</v>
      </c>
      <c r="H134" s="115" t="s">
        <v>798</v>
      </c>
      <c r="I134" s="116" t="s">
        <v>806</v>
      </c>
      <c r="J134" s="116" t="s">
        <v>807</v>
      </c>
      <c r="K134" s="29"/>
    </row>
    <row r="135" spans="2:11" ht="78" customHeight="1" x14ac:dyDescent="0.25">
      <c r="B135" s="28"/>
      <c r="C135" s="924" t="str">
        <f>'Autodiagnóstico '!C641</f>
        <v>RETIRO</v>
      </c>
      <c r="D135" s="259" t="str">
        <f>+'Autodiagnóstico '!E641</f>
        <v>Gestión de la información</v>
      </c>
      <c r="E135" s="419">
        <v>63</v>
      </c>
      <c r="F135" s="92" t="str">
        <f>+'Autodiagnóstico '!H641</f>
        <v>Contar con cifras de retiro de servidores y su correspondiente análisis por modalidad de retiro.</v>
      </c>
      <c r="G135" s="43">
        <f>+'Autodiagnóstico '!N641</f>
        <v>95</v>
      </c>
      <c r="H135" s="112" t="s">
        <v>1001</v>
      </c>
      <c r="I135" s="113" t="s">
        <v>808</v>
      </c>
      <c r="J135" s="113" t="s">
        <v>809</v>
      </c>
      <c r="K135" s="29"/>
    </row>
    <row r="136" spans="2:11" ht="104.25" customHeight="1" x14ac:dyDescent="0.25">
      <c r="B136" s="28"/>
      <c r="C136" s="925"/>
      <c r="D136" s="920" t="str">
        <f>+'Autodiagnóstico '!E646</f>
        <v>Administración del talento humano</v>
      </c>
      <c r="E136" s="411">
        <v>64</v>
      </c>
      <c r="F136" s="89" t="str">
        <f>+'Autodiagnóstico '!H646</f>
        <v>Realizar entrevistas de retiro para identificar las razones por las que los servidores se retiran de la entidad.</v>
      </c>
      <c r="G136" s="41">
        <f>+'Autodiagnóstico '!N646</f>
        <v>95</v>
      </c>
      <c r="H136" s="103"/>
      <c r="I136" s="104" t="s">
        <v>810</v>
      </c>
      <c r="J136" s="104" t="s">
        <v>747</v>
      </c>
      <c r="K136" s="29"/>
    </row>
    <row r="137" spans="2:11" ht="35.1" customHeight="1" x14ac:dyDescent="0.25">
      <c r="B137" s="28"/>
      <c r="C137" s="925"/>
      <c r="D137" s="922"/>
      <c r="E137" s="410">
        <v>65</v>
      </c>
      <c r="F137" s="86" t="str">
        <f>+'Autodiagnóstico '!H651</f>
        <v>Elaborar un informe acerca de las razones de retiro que genere insumos para el plan de previsión del talento humano.</v>
      </c>
      <c r="G137" s="1">
        <f>+'Autodiagnóstico '!N651</f>
        <v>85</v>
      </c>
      <c r="H137" s="99"/>
      <c r="I137" s="100"/>
      <c r="J137" s="100"/>
      <c r="K137" s="29"/>
    </row>
    <row r="138" spans="2:11" ht="35.1" customHeight="1" x14ac:dyDescent="0.25">
      <c r="B138" s="28"/>
      <c r="C138" s="926"/>
      <c r="D138" s="920" t="str">
        <f>+'Autodiagnóstico '!E656</f>
        <v>Desvinculación asistida</v>
      </c>
      <c r="E138" s="421">
        <v>66</v>
      </c>
      <c r="F138" s="89" t="str">
        <f>+'Autodiagnóstico '!H656</f>
        <v>Contar con programas de reconocimiento de la trayectoria laboral  y agradecimiento por el servicio prestado a las personas que se desvinculan</v>
      </c>
      <c r="G138" s="41">
        <f>+'Autodiagnóstico '!N656</f>
        <v>90</v>
      </c>
      <c r="H138" s="103"/>
      <c r="I138" s="104"/>
      <c r="J138" s="104"/>
      <c r="K138" s="29"/>
    </row>
    <row r="139" spans="2:11" ht="35.1" customHeight="1" x14ac:dyDescent="0.25">
      <c r="B139" s="28"/>
      <c r="C139" s="926"/>
      <c r="D139" s="922"/>
      <c r="E139" s="422">
        <v>67</v>
      </c>
      <c r="F139" s="86" t="str">
        <f>+'Autodiagnóstico '!H661</f>
        <v>Brindar apoyo sociolaboral y emocional a las personas que se desvinculan por pensión, por reestructuración o por finalización del nombramiento en provisionalidad, de manera que se les facilite enfrentar el cambio, mediante un Plan de Desvinculación Asistida</v>
      </c>
      <c r="G139" s="1">
        <f>+'Autodiagnóstico '!N661</f>
        <v>90</v>
      </c>
      <c r="H139" s="99"/>
      <c r="I139" s="100"/>
      <c r="J139" s="100"/>
      <c r="K139" s="29"/>
    </row>
    <row r="140" spans="2:11" ht="35.1" customHeight="1" x14ac:dyDescent="0.25">
      <c r="B140" s="28"/>
      <c r="C140" s="927"/>
      <c r="D140" s="383" t="str">
        <f>+'Autodiagnóstico '!E666</f>
        <v>Gestión del conocimiento</v>
      </c>
      <c r="E140" s="423">
        <v>68</v>
      </c>
      <c r="F140" s="400" t="str">
        <f>+'Autodiagnóstico '!H666</f>
        <v>Contar con mecanismos para transferir el conocimiento de los servidores que se retiran de la Entidad a quienes continúan vinculados</v>
      </c>
      <c r="G140" s="401">
        <f>+'Autodiagnóstico '!N666</f>
        <v>100</v>
      </c>
      <c r="H140" s="260"/>
      <c r="I140" s="261"/>
      <c r="J140" s="261"/>
      <c r="K140" s="29"/>
    </row>
    <row r="141" spans="2:11" ht="10.5" customHeight="1" thickBot="1" x14ac:dyDescent="0.3">
      <c r="B141" s="268"/>
      <c r="C141" s="269"/>
      <c r="D141" s="270"/>
      <c r="E141" s="424"/>
      <c r="F141" s="271"/>
      <c r="G141" s="272"/>
      <c r="H141" s="273"/>
      <c r="I141" s="274"/>
      <c r="J141" s="274"/>
      <c r="K141" s="31"/>
    </row>
    <row r="142" spans="2:11" x14ac:dyDescent="0.25"/>
    <row r="143" spans="2:11" x14ac:dyDescent="0.25"/>
    <row r="144" spans="2:11" x14ac:dyDescent="0.25"/>
    <row r="145" spans="7:8" x14ac:dyDescent="0.25"/>
    <row r="146" spans="7:8" ht="18" x14ac:dyDescent="0.25">
      <c r="G146" s="79"/>
      <c r="H146" s="79"/>
    </row>
    <row r="147" spans="7:8" ht="20.25" x14ac:dyDescent="0.25">
      <c r="H147" s="94" t="s">
        <v>229</v>
      </c>
    </row>
    <row r="148" spans="7:8" x14ac:dyDescent="0.25"/>
    <row r="149" spans="7:8" hidden="1" x14ac:dyDescent="0.25"/>
    <row r="150" spans="7:8" hidden="1" x14ac:dyDescent="0.25"/>
    <row r="151" spans="7:8" hidden="1" x14ac:dyDescent="0.25"/>
    <row r="152" spans="7:8" hidden="1" x14ac:dyDescent="0.25"/>
    <row r="153" spans="7:8" hidden="1" x14ac:dyDescent="0.25"/>
    <row r="154" spans="7:8" hidden="1" x14ac:dyDescent="0.25"/>
    <row r="155" spans="7:8" hidden="1" x14ac:dyDescent="0.25"/>
    <row r="156" spans="7:8" hidden="1" x14ac:dyDescent="0.25"/>
    <row r="157" spans="7:8" hidden="1" x14ac:dyDescent="0.25"/>
    <row r="158" spans="7:8" hidden="1" x14ac:dyDescent="0.25"/>
    <row r="159" spans="7:8" hidden="1" x14ac:dyDescent="0.25"/>
    <row r="160" spans="7:8"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x14ac:dyDescent="0.25"/>
  </sheetData>
  <mergeCells count="28">
    <mergeCell ref="C3:J3"/>
    <mergeCell ref="C5:C6"/>
    <mergeCell ref="D5:D6"/>
    <mergeCell ref="G5:G6"/>
    <mergeCell ref="H5:H6"/>
    <mergeCell ref="I5:I6"/>
    <mergeCell ref="J5:J6"/>
    <mergeCell ref="E5:F6"/>
    <mergeCell ref="B7:B33"/>
    <mergeCell ref="D7:D10"/>
    <mergeCell ref="D11:D17"/>
    <mergeCell ref="D18:D26"/>
    <mergeCell ref="D29:D33"/>
    <mergeCell ref="C7:C28"/>
    <mergeCell ref="C29:C40"/>
    <mergeCell ref="D34:D36"/>
    <mergeCell ref="D37:D38"/>
    <mergeCell ref="C41:C134"/>
    <mergeCell ref="D109:D116"/>
    <mergeCell ref="D129:D134"/>
    <mergeCell ref="D136:D137"/>
    <mergeCell ref="D42:D45"/>
    <mergeCell ref="D46:D52"/>
    <mergeCell ref="D53:D84"/>
    <mergeCell ref="D85:D108"/>
    <mergeCell ref="C135:C140"/>
    <mergeCell ref="D117:D125"/>
    <mergeCell ref="D138:D139"/>
  </mergeCells>
  <conditionalFormatting sqref="G108:G114 G116:G124 G126:G137 G141 G7:G106">
    <cfRule type="cellIs" dxfId="34" priority="280" operator="between">
      <formula>81</formula>
      <formula>100</formula>
    </cfRule>
    <cfRule type="cellIs" dxfId="33" priority="281" operator="between">
      <formula>61</formula>
      <formula>80</formula>
    </cfRule>
    <cfRule type="cellIs" dxfId="32" priority="282" operator="between">
      <formula>41</formula>
      <formula>60</formula>
    </cfRule>
    <cfRule type="cellIs" dxfId="31" priority="283" operator="between">
      <formula>21</formula>
      <formula>40</formula>
    </cfRule>
    <cfRule type="cellIs" dxfId="30" priority="284" operator="between">
      <formula>1</formula>
      <formula>20</formula>
    </cfRule>
  </conditionalFormatting>
  <conditionalFormatting sqref="G107">
    <cfRule type="cellIs" dxfId="29" priority="31" operator="between">
      <formula>81</formula>
      <formula>100</formula>
    </cfRule>
    <cfRule type="cellIs" dxfId="28" priority="32" operator="between">
      <formula>61</formula>
      <formula>80</formula>
    </cfRule>
    <cfRule type="cellIs" dxfId="27" priority="33" operator="between">
      <formula>41</formula>
      <formula>60</formula>
    </cfRule>
    <cfRule type="cellIs" dxfId="26" priority="34" operator="between">
      <formula>21</formula>
      <formula>40</formula>
    </cfRule>
    <cfRule type="cellIs" dxfId="25" priority="35" operator="between">
      <formula>1</formula>
      <formula>20</formula>
    </cfRule>
  </conditionalFormatting>
  <conditionalFormatting sqref="G115">
    <cfRule type="cellIs" dxfId="24" priority="26" operator="between">
      <formula>81</formula>
      <formula>100</formula>
    </cfRule>
    <cfRule type="cellIs" dxfId="23" priority="27" operator="between">
      <formula>61</formula>
      <formula>80</formula>
    </cfRule>
    <cfRule type="cellIs" dxfId="22" priority="28" operator="between">
      <formula>41</formula>
      <formula>60</formula>
    </cfRule>
    <cfRule type="cellIs" dxfId="21" priority="29" operator="between">
      <formula>21</formula>
      <formula>40</formula>
    </cfRule>
    <cfRule type="cellIs" dxfId="20" priority="30" operator="between">
      <formula>1</formula>
      <formula>20</formula>
    </cfRule>
  </conditionalFormatting>
  <conditionalFormatting sqref="G125">
    <cfRule type="cellIs" dxfId="19" priority="21" operator="between">
      <formula>81</formula>
      <formula>100</formula>
    </cfRule>
    <cfRule type="cellIs" dxfId="18" priority="22" operator="between">
      <formula>61</formula>
      <formula>80</formula>
    </cfRule>
    <cfRule type="cellIs" dxfId="17" priority="23" operator="between">
      <formula>41</formula>
      <formula>60</formula>
    </cfRule>
    <cfRule type="cellIs" dxfId="16" priority="24" operator="between">
      <formula>21</formula>
      <formula>40</formula>
    </cfRule>
    <cfRule type="cellIs" dxfId="15" priority="25" operator="between">
      <formula>1</formula>
      <formula>20</formula>
    </cfRule>
  </conditionalFormatting>
  <conditionalFormatting sqref="G138">
    <cfRule type="cellIs" dxfId="14" priority="16" operator="between">
      <formula>81</formula>
      <formula>100</formula>
    </cfRule>
    <cfRule type="cellIs" dxfId="13" priority="17" operator="between">
      <formula>61</formula>
      <formula>80</formula>
    </cfRule>
    <cfRule type="cellIs" dxfId="12" priority="18" operator="between">
      <formula>41</formula>
      <formula>60</formula>
    </cfRule>
    <cfRule type="cellIs" dxfId="11" priority="19" operator="between">
      <formula>21</formula>
      <formula>40</formula>
    </cfRule>
    <cfRule type="cellIs" dxfId="10" priority="20" operator="between">
      <formula>1</formula>
      <formula>20</formula>
    </cfRule>
  </conditionalFormatting>
  <conditionalFormatting sqref="G139">
    <cfRule type="cellIs" dxfId="9" priority="6" operator="between">
      <formula>81</formula>
      <formula>100</formula>
    </cfRule>
    <cfRule type="cellIs" dxfId="8" priority="7" operator="between">
      <formula>61</formula>
      <formula>80</formula>
    </cfRule>
    <cfRule type="cellIs" dxfId="7" priority="8" operator="between">
      <formula>41</formula>
      <formula>60</formula>
    </cfRule>
    <cfRule type="cellIs" dxfId="6" priority="9" operator="between">
      <formula>21</formula>
      <formula>40</formula>
    </cfRule>
    <cfRule type="cellIs" dxfId="5" priority="10" operator="between">
      <formula>1</formula>
      <formula>20</formula>
    </cfRule>
  </conditionalFormatting>
  <conditionalFormatting sqref="G140">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1">
    <dataValidation type="whole" allowBlank="1" showInputMessage="1" showErrorMessage="1" error="ERROR. NO DEBE DILIGENCIAR ESTAS CELDAS" sqref="G37 G39:G103 G105:G106 G108:G114 G116:G124 G126:G137 G141 G7:G35">
      <formula1>111111</formula1>
      <formula2>1111111</formula2>
    </dataValidation>
  </dataValidation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Inicio</vt:lpstr>
      <vt:lpstr>Instrucciones</vt:lpstr>
      <vt:lpstr>Autodiagnóstico </vt:lpstr>
      <vt:lpstr>Gráficas</vt:lpstr>
      <vt:lpstr>Resultados Rutas</vt:lpstr>
      <vt:lpstr>Plan de Acción</vt:lpstr>
      <vt:lpstr>Rutas Filtro</vt:lpstr>
      <vt:lpstr>Referencias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Propietario</dc:creator>
  <cp:lastModifiedBy>Manuel Ignacio Mendoza </cp:lastModifiedBy>
  <cp:lastPrinted>2016-10-05T15:18:01Z</cp:lastPrinted>
  <dcterms:created xsi:type="dcterms:W3CDTF">2016-09-30T23:33:36Z</dcterms:created>
  <dcterms:modified xsi:type="dcterms:W3CDTF">2019-01-31T17:11:44Z</dcterms:modified>
</cp:coreProperties>
</file>