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ARCHIVO\"/>
    </mc:Choice>
  </mc:AlternateContent>
  <bookViews>
    <workbookView xWindow="0" yWindow="0" windowWidth="15600" windowHeight="7752"/>
  </bookViews>
  <sheets>
    <sheet name="4to Trimestre 2016" sheetId="3" r:id="rId1"/>
    <sheet name="Hoja1" sheetId="4"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3" l="1"/>
  <c r="M17" i="3"/>
  <c r="M24" i="3"/>
  <c r="M28" i="3"/>
  <c r="M30" i="3"/>
  <c r="M33" i="3"/>
  <c r="M44" i="3"/>
  <c r="M48" i="3"/>
  <c r="F62" i="3" l="1"/>
  <c r="I10" i="3" l="1"/>
  <c r="I11" i="3"/>
  <c r="I12" i="3"/>
  <c r="I13" i="3"/>
  <c r="I14" i="3"/>
  <c r="I15" i="3"/>
  <c r="I16" i="3"/>
  <c r="I17" i="3"/>
  <c r="I18" i="3"/>
  <c r="I19" i="3"/>
  <c r="I53" i="3" l="1"/>
  <c r="I52" i="3"/>
  <c r="I51" i="3"/>
  <c r="I50" i="3"/>
  <c r="I49" i="3"/>
  <c r="I48" i="3"/>
  <c r="I47" i="3"/>
  <c r="I46" i="3"/>
  <c r="I45" i="3"/>
  <c r="I44" i="3"/>
  <c r="I40" i="3"/>
  <c r="I41" i="3"/>
  <c r="I42" i="3"/>
  <c r="I43" i="3"/>
  <c r="I33" i="3"/>
  <c r="I34" i="3"/>
  <c r="I35" i="3"/>
  <c r="I36" i="3"/>
  <c r="I37" i="3"/>
  <c r="I38" i="3"/>
  <c r="I39" i="3"/>
  <c r="I32" i="3"/>
  <c r="I31" i="3"/>
  <c r="I30" i="3"/>
  <c r="I29" i="3"/>
  <c r="I28" i="3"/>
  <c r="I27" i="3"/>
  <c r="I26" i="3"/>
  <c r="I22" i="3"/>
  <c r="I25" i="3" l="1"/>
  <c r="I24" i="3"/>
  <c r="I23" i="3"/>
  <c r="I21" i="3"/>
  <c r="I20" i="3"/>
  <c r="I9" i="3"/>
  <c r="F72" i="3" l="1"/>
  <c r="F71" i="3"/>
  <c r="F70" i="3"/>
  <c r="F68" i="3"/>
  <c r="F67" i="3"/>
  <c r="F66" i="3"/>
  <c r="F65" i="3"/>
  <c r="F69" i="3"/>
  <c r="F61" i="3"/>
  <c r="F60" i="3"/>
  <c r="F59" i="3"/>
  <c r="F58" i="3"/>
  <c r="F57" i="3"/>
  <c r="F56" i="3"/>
  <c r="F55" i="3"/>
  <c r="E74" i="3" l="1"/>
</calcChain>
</file>

<file path=xl/sharedStrings.xml><?xml version="1.0" encoding="utf-8"?>
<sst xmlns="http://schemas.openxmlformats.org/spreadsheetml/2006/main" count="316" uniqueCount="251">
  <si>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</si>
  <si>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</si>
  <si>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</si>
  <si>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</si>
  <si>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</si>
  <si>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</si>
  <si>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</si>
  <si>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</si>
  <si>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</si>
  <si>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NO. DE ACCIÓN</t>
  </si>
  <si>
    <t>OBJETIVOS</t>
  </si>
  <si>
    <t>No. META</t>
  </si>
  <si>
    <t>Descripción  de  las Tareas</t>
  </si>
  <si>
    <t>EJECUCIÓN DE LAS  TAREAS</t>
  </si>
  <si>
    <t>PLAZO EN SEMANAS</t>
  </si>
  <si>
    <t xml:space="preserve">PRODUCTOS </t>
  </si>
  <si>
    <t>AVANCE DE CUMPLIMIENTO DEL OBJETIVO</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</si>
  <si>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</si>
  <si>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</si>
  <si>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</si>
  <si>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</si>
  <si>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</si>
  <si>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</si>
  <si>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</si>
  <si>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</si>
  <si>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</si>
  <si>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</si>
  <si>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</si>
  <si>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</si>
  <si>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AVANCE DEL PLAN DE CUMPLIMIENTO (ACCIONES)</t>
  </si>
  <si>
    <t>Acción 1</t>
  </si>
  <si>
    <t>Acción 2</t>
  </si>
  <si>
    <t>Acción 3</t>
  </si>
  <si>
    <t>Acción 4</t>
  </si>
  <si>
    <t>Acción 5</t>
  </si>
  <si>
    <t>Acción 6</t>
  </si>
  <si>
    <t>Acción 8</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</si>
  <si>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</si>
  <si>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</si>
  <si>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</si>
  <si>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</si>
  <si>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</si>
  <si>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</si>
  <si>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</si>
  <si>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</si>
  <si>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</si>
  <si>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</si>
  <si>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</si>
  <si>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</si>
  <si>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</si>
  <si>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</si>
  <si>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</si>
  <si>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</si>
  <si>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</si>
  <si>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Instituto Nacional de Vigilancia de Medicamentos y Alimentos- INVIMA</t>
  </si>
  <si>
    <t>Javier Humberto Guzmán Cruz</t>
  </si>
  <si>
    <t>830.000.167-2</t>
  </si>
  <si>
    <t>Jesús Alberto Namén Chavarro / Blanca Cecilia Cortes Cruz</t>
  </si>
  <si>
    <t>Secretario General / Coordinadora del Grupo de Gestión Documental y Correspondencia</t>
  </si>
  <si>
    <t>ACCIÓN  NO. 2</t>
  </si>
  <si>
    <t>ACCIÓN NO. 8</t>
  </si>
  <si>
    <t>ACCIÓN NO. 7</t>
  </si>
  <si>
    <t xml:space="preserve">Acción 7 </t>
  </si>
  <si>
    <t xml:space="preserve">Realizar capacitaciones y seguimientos en organización documental  a los archivos de Gestión, para verificar que se este cumpliendo con las pautas establecidas en los artículos  25,26 , 34 y 37 de la Ley 594 de 2000, el Acuerdo 042 de 2002, el Acuerdo 05 de 2013, el Acuerdo 02 de 2014 y la circular 005 de 2011 del Archivo General de la Nación. </t>
  </si>
  <si>
    <t xml:space="preserve">Actualizar e implementar las Tablas de Retención Documental-TRD,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</si>
  <si>
    <t>Aprobar las Tablas de Retención Documental  (TRD) por parte del Comité Institucional de Desarrollo Administrativo.</t>
  </si>
  <si>
    <r>
      <rPr>
        <b/>
        <sz val="10"/>
        <rFont val="Arial"/>
        <family val="2"/>
      </rPr>
      <t>Programa de Gestión Documental- PGD</t>
    </r>
    <r>
      <rPr>
        <sz val="10"/>
        <rFont val="Arial"/>
        <family val="2"/>
      </rPr>
      <t xml:space="preserve">. El Invima debe ajustar y actualizar el Programa de Gestión Documental. </t>
    </r>
  </si>
  <si>
    <t xml:space="preserve">Identificar los requerimientos para la elaboración e implementación de la gestión documental, teniendo en cuenta los aspectos: normativos, económicos, administrativos, tecnológicos y gestión del cambio. </t>
  </si>
  <si>
    <t xml:space="preserve">Secretaría General- Grupo de Gestión Documental y Correspondencia / Grupo de Talento Humano 
</t>
  </si>
  <si>
    <t>Secretaría General / Grupo de Gestión Documental y Correspondencia / Comité Institucional de Desarrollo Administrativo</t>
  </si>
  <si>
    <t>Dirección General / Secretaría General / Grupo de Gestión Documental y Correspondencia / Comité evaluador TRD AGN</t>
  </si>
  <si>
    <t>Dirección General / Secretaría General / Grupo de Gestión Documental y Correspondencia</t>
  </si>
  <si>
    <t>Secretaría General- Grupo de Gestión Documental y Correspondencia</t>
  </si>
  <si>
    <t>Expedir el acto administrativo por medio del cual se aprueban e Implementan las Tablas de Retención Documental (TRD) previamente convalidadas por el Archivo General de la Nación.</t>
  </si>
  <si>
    <t xml:space="preserve">Ajustar el Programa de Gestión Documental, teniendo en cuenta los procesos: planeación, producción, gestión y trámite, organización, transferencia, disposición de los documentos, preservación a largo plazo y valoración. Este instrumento debe contemplar: Cronograma de implementación del PGD (corto, mediano y largo plazo), matriz de responsabilidades (RACI), Mapa de Procesos, Normograma de Gestión Documental. </t>
  </si>
  <si>
    <t>Secretaría General / Grupo de Gestión Documental y Correspondencia / Oficina de Tecnologías de la Información / Oficina Asesora de Planeación</t>
  </si>
  <si>
    <r>
      <rPr>
        <b/>
        <sz val="10"/>
        <rFont val="Arial"/>
        <family val="2"/>
      </rPr>
      <t>Plan Institucional de Archivos de la Entidad - PINAR.</t>
    </r>
    <r>
      <rPr>
        <sz val="10"/>
        <rFont val="Arial"/>
        <family val="2"/>
      </rPr>
      <t xml:space="preserve"> El Invima no cuenta con un Plan Institucional de Archivos de la Entidad, según lo establecido</t>
    </r>
  </si>
  <si>
    <r>
      <rPr>
        <b/>
        <sz val="10"/>
        <rFont val="Arial"/>
        <family val="2"/>
      </rPr>
      <t>Tablas de Retención Documental y Cuadros de Clasificación Documental</t>
    </r>
    <r>
      <rPr>
        <sz val="10"/>
        <rFont val="Arial"/>
        <family val="2"/>
      </rPr>
      <t>. El Invima no cuenta con las Tablas de Retención Documental (TRD) actualizadas e implementadas. Así como tampoco con Cuadros de Clasificación Documental actualizados.</t>
    </r>
  </si>
  <si>
    <t xml:space="preserve">Ajustar y actualizar el Programa de Gestión Documental,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</si>
  <si>
    <t>Aprobar el Plan Institucional de Archivos de la Entidad (PINAR) por parte del Comité Institucional de Desarrollo Administrativo.</t>
  </si>
  <si>
    <t>Elaborar el Plan Institucional de Archivos de la Entidad (PINAR)</t>
  </si>
  <si>
    <t>Aprobar el Programa de Gestión Documental (PGD),  por parte del Comité Institucional de Desarrollo Administrativo.</t>
  </si>
  <si>
    <t>Publicar en la página web del Invima las Tablas de Retención Documental TRD una vez sean convalidadas y adoptadas.</t>
  </si>
  <si>
    <t xml:space="preserve">Socializar y capacitar a los funcionarios del Invima en el manejo y aplicación de las Tablas de Retención Documental (TRD) </t>
  </si>
  <si>
    <t>Actualizar  las Tablas de Retención Documental (TRD).</t>
  </si>
  <si>
    <t xml:space="preserve">Realizar inscripción de las Tablas de Retención Documental (TRD), en el  Registro Único de Series Documentales (RUSD) del Archivo General de la Nación. </t>
  </si>
  <si>
    <t>Publicar en la página web  el Programa de Gestión Documental (PGD)</t>
  </si>
  <si>
    <t>Elaborar el Plan Institucional de Archivos, como instrumento de planeación y seguimiento que permite articular el plan estratégico de la Institución con la función archivística de acuerdo con las necesidades, debilidades, riesgos y oportunidades, conforme con el Artículo 2.8.2.5.8 del Decreto 1080 de 2015.</t>
  </si>
  <si>
    <r>
      <rPr>
        <b/>
        <sz val="10"/>
        <rFont val="Arial"/>
        <family val="2"/>
      </rPr>
      <t>Inventario Documental - FUID.</t>
    </r>
    <r>
      <rPr>
        <sz val="10"/>
        <rFont val="Arial"/>
        <family val="2"/>
      </rPr>
      <t xml:space="preserve"> El Invima no cuenta con la totalidad de inventarios documentales conforme a la norma.  </t>
    </r>
  </si>
  <si>
    <t>Elaborar cronograma de seguimiento institucional a los lineamientos para la organización documental.</t>
  </si>
  <si>
    <t>Ejecutar seguimiento y verificación de los lineamientos para la organización documental.</t>
  </si>
  <si>
    <t>Tomar acciones de acuerdo al desarrollo de los seguimientos a la organización documental a nivel institucional</t>
  </si>
  <si>
    <t>Capacitación y asistencia tecnica permanente a las oficinas o grupos de trabajo que lo requieran.</t>
  </si>
  <si>
    <t xml:space="preserve">Elaborar inventarios de los documentos que se produzcan en ejercicio de las funciones del Invima, de manera que se asegure  el control de los documentos en sus diferentes fases, en cumplimiento del artículo 26 de la Ley 594 de 2000,   artículo 13 de la Ley 1712 de 2014, el Acuerdo 038 de 2002 y el Acuerdo 042 de 2002. 
</t>
  </si>
  <si>
    <t xml:space="preserve">Implementar el diligenciamiento del FUID en los archivos de gestión y central. </t>
  </si>
  <si>
    <r>
      <rPr>
        <b/>
        <sz val="10"/>
        <rFont val="Arial"/>
        <family val="2"/>
      </rPr>
      <t>Unidad de Correspondencia.</t>
    </r>
    <r>
      <rPr>
        <sz val="10"/>
        <rFont val="Arial"/>
        <family val="2"/>
      </rPr>
      <t xml:space="preserve"> El Invima no cuenta con los procedimientos de conformidad  con la norma para la adecuada gestión de las comunicaciones oficiales. </t>
    </r>
  </si>
  <si>
    <t xml:space="preserve">
Establecer los lineamientos y procedimientos para la gestión y tramite de las comunicaciones oficiales de manera centralizada y normalizada, contribuyendo al programa de gestión documental, para la producción, recepción,
distribución, seguimiento, conservación y consulta de los documentos, en cumplimiento del acuerdo 060 de 2001 y el Acuerdo 08 de 2014. 
</t>
  </si>
  <si>
    <t xml:space="preserve">Analizar y verificar el funcionamiento y alcance de los aplicativos de Registros Sanitarios y Correspondencia. De manera que se ajusten a las necesidades de la entidad  y permitir su  interoperabilidad, basándose en el principio de neutralidad tecnológica. 
</t>
  </si>
  <si>
    <r>
      <rPr>
        <b/>
        <sz val="10"/>
        <color theme="1"/>
        <rFont val="Arial"/>
        <family val="2"/>
      </rPr>
      <t>Conformación de los Archivos Públicos</t>
    </r>
    <r>
      <rPr>
        <sz val="10"/>
        <color theme="1"/>
        <rFont val="Arial"/>
        <family val="2"/>
      </rPr>
      <t>. El Invima no ha elaborado las  Tablas de Valoración Documental (TVD)</t>
    </r>
  </si>
  <si>
    <t>Elaborar y aplicar las Tablas de Valoración Documental en cumplimiento del artículo 22 del Decreto 2578 de 2012, el  articulo 2.8.2.22.2 y el artículo 2.8.7.2.6 del Decreto 1080 de 2015 y el Acuerdo 004 de 2013 del Archivo General de la Nación.</t>
  </si>
  <si>
    <t xml:space="preserve">Realizar el levantamiento de inventarios en estado natural del fondo acumulado.
</t>
  </si>
  <si>
    <t>Realizar la compilación de información Institucional</t>
  </si>
  <si>
    <t>Secretaría General- Grupo de Gestión Documental y Correspondencia/ Todas las dependencias</t>
  </si>
  <si>
    <t xml:space="preserve">Dirección General / Secretaría General- Grupo de Gestión Documental y Correspondencia / Oficina Asesora de Planeación /Todas las dependencias
</t>
  </si>
  <si>
    <t>Implementar unidades de conservación para el manejo de   la información en el archivo de gestión (Carpetas, Cajas)</t>
  </si>
  <si>
    <t xml:space="preserve"> 
Realizar capacitaciones y asistencia técnica en tema de organización documental. 
</t>
  </si>
  <si>
    <t>Controlar la numeración de los actos administrativos (resoluciones, Oficios, Notificaciones, Autos y Certificaciones  etc. ) para que no se generen saltos en la numeración</t>
  </si>
  <si>
    <t xml:space="preserve">Secretaría General- Grupo de Gestión Documental y Correspondencia / Todas las Dependencias
</t>
  </si>
  <si>
    <t xml:space="preserve">Realizar seguimiento frente a la  organización documental. </t>
  </si>
  <si>
    <t xml:space="preserve">Secretaría General - Grupo de Gestión Documental y Correspondencia - Oficina de Talento Humano / Oficina Asesora de Planeación / Oficina de Tecnologías de la Información. 
</t>
  </si>
  <si>
    <t>Elaborar un diagnóstico integral de la situación actual de la entidad en materia de conservación documental.</t>
  </si>
  <si>
    <t>Aprobar el Sistema Integrado de Conservación (SIC) por parte del Comité Institucional de Desarrollo Administrativo.</t>
  </si>
  <si>
    <t>Expedir el acto administrativo por medio del cual se aprueba y adopta el  Sistema Integrado de Conservación (SIC).</t>
  </si>
  <si>
    <t xml:space="preserve">Publicar en la página web del Invima el  Sistema Integrado de Conservación (SIC). </t>
  </si>
  <si>
    <t xml:space="preserve">Sistema Integrado de Conservación- SIC. El Invima no cuenta con aprobación del correspondiente Sistema Integrado de Conservación  para la preservación de los documentos de archivo desde su producción hasta su disposición final. </t>
  </si>
  <si>
    <t>Ajustar y aprobar Sistema Integrado de Conservación del INVIMA,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</si>
  <si>
    <t xml:space="preserve">Identificar la situación actual de la institución , determinando de manera de general, las problemáticas a las cuales se enfrenta la función archivística, en los aspectos administrativos, técnicos, tecnológicos y archivísticos
</t>
  </si>
  <si>
    <t xml:space="preserve">Realizar seguimiento y verificación de los lineamientos para la organización documental y que se este diligenciando el Formato Único de Inventario Documental. </t>
  </si>
  <si>
    <r>
      <rPr>
        <b/>
        <sz val="10"/>
        <color theme="1"/>
        <rFont val="Arial"/>
        <family val="2"/>
      </rPr>
      <t>Organización de Archivos de Gestión</t>
    </r>
    <r>
      <rPr>
        <sz val="10"/>
        <color theme="1"/>
        <rFont val="Arial"/>
        <family val="2"/>
      </rPr>
      <t xml:space="preserve">. El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</si>
  <si>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Secretaría General / Grupo de Gestión Documental y Correspondencia, Grupo de Adquisiciones y Suministros, Grupo de Gestión Contractual / Todas las dependencias</t>
  </si>
  <si>
    <t>Hacer monitoreo y seguimiento al Sistema Integrado de Conservación Documental</t>
  </si>
  <si>
    <t>Ajustar el documento Diagnóstico de la Gestión Documental de la Entidad, teniendo en cuenta la situación actual  y las problemáticas  a las cuales se enfrenta la función archivística (normativos, económicos, administrativos, tecnológicos y gestión del cambio)</t>
  </si>
  <si>
    <t xml:space="preserve">Armonizar con Planes y sistemas de gestión de la entidad. La Gestión Documental se debe articular  con: Sistema Integrado de Gestión (SIG) , Plan Estratégico Institucional, Plan de Inversión, Plan de Acción Anual, Plan Institucional de Archivos – PINAR, Modelo Estándar de Control Interno (MECI ) y otros sistemas de gestión. </t>
  </si>
  <si>
    <t xml:space="preserve">Solicitar al Grupo de Talento Humano las disposiciones legales, actos administrativos vigentes, normas relativas a la última restructuración  de la entidad.
</t>
  </si>
  <si>
    <t>Aplicar el Programa de Gestión Documental (PGD)</t>
  </si>
  <si>
    <t>Publicar en la página web  el Plan Institucional de Archivos de la Entidad (PINAR)</t>
  </si>
  <si>
    <t xml:space="preserve">Elaborar diagnóstico del fondo acumulado para determinar el estado actual de la documentación, sus características físicas de conservación, fechas extremas y el volumen documental. </t>
  </si>
  <si>
    <r>
      <t xml:space="preserve">Elaborar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</si>
  <si>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Aprobar las Tablas de Valoración Documental  (TVD) por parte del Comité Institucional de Desarrollo Administrativo.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</si>
  <si>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Remitir las Tablas de Valoración Documental (TVD) para revisión del Comité Evaluador de Documentos del Archivo General de la Nación, para su  respectiva convalidación.
</t>
    </r>
    <r>
      <rPr>
        <b/>
        <sz val="10"/>
        <rFont val="Arial"/>
        <family val="2"/>
      </rPr>
      <t>Nota</t>
    </r>
    <r>
      <rPr>
        <sz val="10"/>
        <rFont val="Arial"/>
        <family val="2"/>
      </rPr>
      <t>: Esta actividad se ejecutara cuando se establezca que en el Invima, existe un fondo acumulado puesto que a la fecha se evidencia solo expedientes de registros sanitarios Inactivos.</t>
    </r>
  </si>
  <si>
    <r>
      <t xml:space="preserve">Expedir el acto administrativo por medio del cual se aprueban e Implementan las Tablas de Valoración Documental (TVD) previamente convalidadas por el Archivo General de la Nación.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</si>
  <si>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Publicar en la página web del Invima las Tablas de Valoración Documental (TVD) una vez sean convalidadas y adoptadas.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</si>
  <si>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Aplicar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</si>
  <si>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Realizar inscripción de las Tablas de  Valoración Documental (TVD), en el  Registro Único de Series Documentales (RUSD) del Archivo General de la Nación.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
</t>
    </r>
  </si>
  <si>
    <t xml:space="preserve">Secretaría General- Grupo de Gestión Administrativa -Grupo de Gestión Documental y Correspondencia -Grupo de Adquisiciones y Suministros y Grupo de Gestión Contractual </t>
  </si>
  <si>
    <t xml:space="preserve">Secretaría General- Grupo de Gestión Documental y Correspondencia / Grupo de Talento Humano </t>
  </si>
  <si>
    <t xml:space="preserve">Dirección General / Secretaría General- Grupo de Gestión Documental y Correspondencia / Oficina Asesora de Planeación / Oficina de Tecnologías de la Información / Todas las dependencias
</t>
  </si>
  <si>
    <t xml:space="preserve">Dirección General / Secretaría General- Grupo de Gestión Documental y Correspondencia / Oficina Asesora de Planeación / Oficina de Tecnologías de la Información / Direcciones Misionales / Todas las dependencias
</t>
  </si>
  <si>
    <t xml:space="preserve"> Secretaría General- Grupo de Gestión Documental y Correspondencia / Oficina Asesora de Planeación / Oficina de Tecnologías de la Información 
</t>
  </si>
  <si>
    <t xml:space="preserve"> Secretaría General- Grupo de Gestión Documental y Correspondencia / Oficina Asesora de Planeación / Oficina de Tecnologías de la Información </t>
  </si>
  <si>
    <t>Secretaría General / Grupo de Gestión Documental y Correspondencia / Direcciones Misionales/ Todas las dependencias</t>
  </si>
  <si>
    <t>Secretaría General- Grupo de Gestión Documental y Correspondencia / Oficina Asesora de Planeación / Oficina de Tecnologías de la Información / Grupo de Comunicaciones / Direcciones Misionales/ Oficina de Atención al Ciudadano</t>
  </si>
  <si>
    <t xml:space="preserve">Dirección General / Secretaría General-  Grupo de Gestión Administrativa.  </t>
  </si>
  <si>
    <t xml:space="preserve"> Oficina de Tecnologías de la Información </t>
  </si>
  <si>
    <t xml:space="preserve">Secretaría General- Grupo de Gestión Documental y Correspondencia / Direcciones Misionales/ Todas las dependencias
</t>
  </si>
  <si>
    <t xml:space="preserve">Secretaría General- Grupo de Gestión Documental y Correspondencia / Oficina Asesora de Planeación/ Todas las dependencias
</t>
  </si>
  <si>
    <t>Secretaría General- Grupo de Gestión Documental y Correspondencia / Oficina Asesora de Planeación /Todas las dependencias</t>
  </si>
  <si>
    <r>
      <t xml:space="preserve">Ajustar el  Sistema Integrado de Conservación (SIC), haciendo especial énfasis en lo siguiente: 
</t>
    </r>
    <r>
      <rPr>
        <b/>
        <sz val="10"/>
        <rFont val="Arial"/>
        <family val="2"/>
      </rPr>
      <t>a.</t>
    </r>
    <r>
      <rPr>
        <sz val="10"/>
        <rFont val="Arial"/>
        <family val="2"/>
      </rPr>
      <t xml:space="preserve"> Plan de Conservación Documental.
</t>
    </r>
    <r>
      <rPr>
        <b/>
        <sz val="10"/>
        <rFont val="Arial"/>
        <family val="2"/>
      </rPr>
      <t xml:space="preserve">b. </t>
    </r>
    <r>
      <rPr>
        <sz val="10"/>
        <rFont val="Arial"/>
        <family val="2"/>
      </rPr>
      <t>Plan de preservación digital a largo plazo.</t>
    </r>
  </si>
  <si>
    <t xml:space="preserve">Secretaría General- Grupo de Gestión Documental y Correspondencia / Direcciones Misionales / Todas las dependencias
</t>
  </si>
  <si>
    <t xml:space="preserve">Secretaría General- Grupo de Gestión Documental y Correspondencia / Oficina Asesora de Planeación / Oficina de Tecnologías de la Información / Direcciones Misionales / Todas las dependencias
</t>
  </si>
  <si>
    <t xml:space="preserve">Marzo 29 de 2017, Acta No. 003 de 2017. </t>
  </si>
  <si>
    <t xml:space="preserve">Mediante correo electrónico del 23 de Mayo de 2017 la Coordinadora del  Grupo de Talento Humano Nidia Lucia Martinez Camargo, remite al Grupo de Gestión Documental y Correspondencia el Decreto 2078 de 2012 mediante la cual se  establece la estructura  del Invima y los correspondientes actos administrativos que crean los grupos de trabajo y sus respectivas modificaciones. 
</t>
  </si>
  <si>
    <t>Una vez se culmine la elaboración total de las Tablas de Retención Documental, se enviará la propuesta para revisión por parte del Comité Evaluador de Documentos del Archivo General de la Nación- AGN para dar cumplimiento parágrafo 3 del art 4 del acuerdo 04 del 2013 del archivo general de la nación., al art 24 de la ley 594 del 2000 art 22 del decreto 2578 de 2012, y la resolución 0128 del 2010 del archivo general de la nación.</t>
  </si>
  <si>
    <t xml:space="preserve">Oficio Remisorio y  Tablas de Retención Documental. </t>
  </si>
  <si>
    <t xml:space="preserve">Actas de aprobación por parte del Comité Institucional de Desarrollo Administrativo y  Tablas de Retención Documental. </t>
  </si>
  <si>
    <t xml:space="preserve">Actos administrativos  de la última reestructuración </t>
  </si>
  <si>
    <t xml:space="preserve"> Tablas de Retención   Documental-TRD y Anexos. </t>
  </si>
  <si>
    <t xml:space="preserve">Acto Administrativo de aprobación de TRD. </t>
  </si>
  <si>
    <t xml:space="preserve">Una vez se culmine la elaboración total de las Tablas de Retención Documental, se aprobaran e implementaran las TRD mediante acto administrativo siempre y cuando estas se encuentren previamente  convalidadas por el Archivo General de la Nación, en cumplimiento del artículo 8  del acuerdo 04 del 2013 del archivo general de la nación. </t>
  </si>
  <si>
    <t>Publicación del acto administrativo en la página web / Correo Electrónico</t>
  </si>
  <si>
    <t>Correos Electrónicos / Actas / Listados de Asistencia /</t>
  </si>
  <si>
    <t>Inscripción en el Registro Único de Series Documentales (RUSD)</t>
  </si>
  <si>
    <t xml:space="preserve">Cuando se finalice la actualización de las Tablas, se realizara la   inscripción en el  Registro Único de Series Documentales (RUSD) del Archivo General de la Nación, en cumplimiento del inciso b del articulo 10 del Acuerdo 04 de 2013 del Archivo General de la Nación. </t>
  </si>
  <si>
    <t xml:space="preserve">Una vez se aprueben las Tablas de Retención Documental se publicaran en la página  web del Invima, en cumplimiento del artículo 9 del Acuerdo 04 de 2013 del Archivo General de la Nación. </t>
  </si>
  <si>
    <t>Diagnóstico de Gestión Documental.</t>
  </si>
  <si>
    <t>Programa de Gestión Documental</t>
  </si>
  <si>
    <t>Acta de Comité Institucional de Desarrollo Administrativo</t>
  </si>
  <si>
    <t>Publicación del acto administrativo en la página web / Correo Electrónico / Programa de Gestión Documental</t>
  </si>
  <si>
    <t>Programa de Gestión Documental / Correos Electrónicos / Listados de Asistencia / Actas</t>
  </si>
  <si>
    <t xml:space="preserve">Plan Institucional de Archivos de la Entidad- PINAR. </t>
  </si>
  <si>
    <t xml:space="preserve">Publicación del acto administrativo en la página web / Correo Electrónico / Plan Institucional de Archivos de la Entidad -PINAR. </t>
  </si>
  <si>
    <t>Cronograma de Seguimiento / Listados de Asistencia</t>
  </si>
  <si>
    <t>Procedimiento de Gestión y Tramite.</t>
  </si>
  <si>
    <t>Correos Electrónicos</t>
  </si>
  <si>
    <t>Normatividad / Actos Administrativos</t>
  </si>
  <si>
    <t>Plan de Intervención Fondo Acumulado</t>
  </si>
  <si>
    <t>Tablas de Valoración Documental</t>
  </si>
  <si>
    <t xml:space="preserve">Acto Administrativo de aprobación de TVD. </t>
  </si>
  <si>
    <t>Inventario Documental (FUID diligenciado)</t>
  </si>
  <si>
    <t>Listados de Asistencia</t>
  </si>
  <si>
    <t>Actas y/o Listados de Asistencia</t>
  </si>
  <si>
    <t>Sistema Integrado de Conservación -SIC</t>
  </si>
  <si>
    <t>Acto Administrativo de aprobación del Sistema Integrado de Conservación- SIC.</t>
  </si>
  <si>
    <t>Acta de  Comité Institucional de Desarrollo Administrativo</t>
  </si>
  <si>
    <t>Publicación del acto administrativo en la página web / Correo Electrónico / Sistema Integrado de Conservación -SIC</t>
  </si>
  <si>
    <t>Correos / Actas y/o Listados de Asistencia</t>
  </si>
  <si>
    <t>https://www.invima.gov.co/images/pdf/normatividad/normatividiad-institucional/2012/decreto_2078.pdf</t>
  </si>
  <si>
    <t>No aplica</t>
  </si>
  <si>
    <t>Acta de reunión</t>
  </si>
  <si>
    <t>Correo SYSTEM PLUS Mesa de ayuda
Cronograma de seguimiento y verificación de los lineamientos de organización documental</t>
  </si>
  <si>
    <t>Actas de Seguimientos por parte del Grupo de Gestión Documental y Correspondencia</t>
  </si>
  <si>
    <t xml:space="preserve"> PROCEDIMIENTO DE GESTIÓN Y TRAMITE
Código: GAD-GDO-PR004 Versión: 01 Fecha de Emisión: 14/06/2017</t>
  </si>
  <si>
    <t xml:space="preserve">Correo electronico </t>
  </si>
  <si>
    <t>Actas de Seguimientos, Capacitaciones y Asistencias Técnicas por parte del Grupo de Gestión Documental y Correspondencia</t>
  </si>
  <si>
    <t>Documento  Programa de Gestión Documental</t>
  </si>
  <si>
    <t>Documento Plan Institucional de Archivo de la Entidad PINAR</t>
  </si>
  <si>
    <t xml:space="preserve">
Documento Diagnostico de los archivos de gestión del Invima</t>
  </si>
  <si>
    <t>Inventario en estado natural - FUID</t>
  </si>
  <si>
    <t>Archivos de Organizados- Central</t>
  </si>
  <si>
    <t xml:space="preserve">Cronograma de Seguimientos, Capacitaciones y Asistencias Técnicas </t>
  </si>
  <si>
    <t>Documento Borrador  Sistema Integrado de Conservación (SIC)</t>
  </si>
  <si>
    <t>Comtemplar dentro de las normas las que son específicas para los Grupos de Trabajo, ya que aquí se determinan funciones específicas. Esto debido a que las tablas de retención documental son por dependencias.</t>
  </si>
  <si>
    <t>Color rojo: trimestre julio, agosto y septiembre de 2017 ( 3 trimestre)</t>
  </si>
  <si>
    <t>Se publicarán las tablas de retención documental que se han ido aprobando.</t>
  </si>
  <si>
    <t>Se evidenció el cumplimiento a través del correo electrónico remitido por la profesional de Gestión Documental a la Coordinación, del 29 de septiembre de 2017.</t>
  </si>
  <si>
    <t>Se realizó una reunión el día 31 de julio de 2017 y a la fecha no se ha avanzado. Ver el acta.</t>
  </si>
  <si>
    <t xml:space="preserve">Actualizar el procedimiento de Gestión y Trámite para la administración de las comunicaciones oficiales. Esto incluye planillas, formatos, manuales, imagen corporativa, hoja de firmas autorizadas, correo electrónico (información que se allegue por este medio) y actualización de los tramites que ingresan al Invima(por las ventanillas de Atención al Ciudadano y Grupo de Gestión Documental y Correspondencia)
</t>
  </si>
  <si>
    <t>PORCENTAJE DE AVANCE DE LAS TAREAS JUNIO</t>
  </si>
  <si>
    <t>PORCENTAJE DE AVANCE DE LAS TAREAS SEPTIEMBRE</t>
  </si>
  <si>
    <t>L</t>
  </si>
  <si>
    <t xml:space="preserve">Adecuar  y Acondicionar el espacio físico de la unidad de correspondencia para la debida seguridad de la información. </t>
  </si>
  <si>
    <r>
      <t xml:space="preserve">Elaborar un plan de intervención al fondo acumulado
</t>
    </r>
    <r>
      <rPr>
        <b/>
        <sz val="10"/>
        <rFont val="Arial"/>
        <family val="2"/>
      </rPr>
      <t>Nota:</t>
    </r>
    <r>
      <rPr>
        <sz val="10"/>
        <rFont val="Arial"/>
        <family val="2"/>
      </rPr>
      <t xml:space="preserve"> Esta actividad se ejecutará cuando se establezca que en el Invima, existe un fondo acumulado puesto que a la fecha se evidencia solo expedientes de registros sanitarios Inactivos.</t>
    </r>
  </si>
  <si>
    <t>Esta actividad se viene  sensibilizando a traves de los seguimientos y asistencias técnicas en cada uno de los grupos de trabajo, para su debida implementación en la medida que van siendo suministrados los recursos por parte de la entidad.  Esta actividad en el seguimiento al tercer trimestre de 2017, se evidencia dentro del término todavía para su cumplimiento, ya que está para ser cumplida a 30/06/2019.</t>
  </si>
  <si>
    <t xml:space="preserve">Se realizó un  cronograma enviado por correo electrónico a traves de Systemplus el día 29 de agosto, con el fin de realizar seguimiento y verificación a los lineamientos de organización documental para el tercer trimestre de 2017.
Adicionalmente  se realizaron cuatro (4) seguimientos a grupos de trabajo, de acuerdo a compromisos generados en las capacitaciones, como se evidencia en acta No.24 del 11 de agosto a la Dirección de Alimentos y Bebidas, acta No. 25 a la Oficina de Control Interno el dia 28 de agosto, acta No. 26 de fecha 29 de agosto de 2017 al grupo de laboratorio fisicomecanico de Dispositivos Medicos y Otras tecnologias, y acta No. 27 del 29 de agosoto de 2017 al Grupo de Laboratorios de Productos Farmaceuticos y otras Tecnologias. </t>
  </si>
  <si>
    <t xml:space="preserve">En la medida que se apruebe el Sistema Integrado de Conservación se realizara su respectiva publicación en la Pagina Web del Invima.  Esta actividad al momento del seguimiento al tercer trimestre de 2017 se encuentra dentro del término, debido a que está para ser ejecutada hasta el 28 de febrero de 2018. </t>
  </si>
  <si>
    <t>Una vez aprobado por el Comité de Desarrollo Administrativo e implementado en las dependecias, se realizara el correspondiente monitoreo y seguimiento.  Esta actividad al momento del seguimiento al tercer trimestre de 2017 se encuentra dentro del término, debido a que está para ser ejecutada hasta el 30 de Marzo de 2018.</t>
  </si>
  <si>
    <t>El Grupo de Gestión Documental y Correspondencia al corte de 30 de Junio de 2017, ha realizado 42 Tablas de Retención Documental con sus correspondientes Encuestas de Estudio de Unidad Documental. Adicionalmente se encuentra elaborando el  manual de Tablas de Retención Documental, el cual incluye: el instructivo del formato de TRD, el instructivo de la  sustentación de la eliminación documental y  el glosario de términos asociados. 
Para el tercer  trimestre de 2017 se han aprobado  por parte del Comité Institucional de Desarrollo administrativo nueve (9) Tablas de Retención Documental-TRD , para un total a la fecha de 51 TRD aprobadas</t>
  </si>
  <si>
    <t xml:space="preserve">Se han aprobado  por parte del Comité Institucional de Desarrollo administrativo 42 Tablas de Retención Documental-TRD, como se observa a continuación:  
1. En Acta No. 015 de 2015 de Comité Institucional de Desarrollo Administrativo de fecha 22 de diciembre de 2015, se aprobaron 11 TRD de las siguientes dependencias: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Capacitación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3. En Acta No. 003 de 2017 de Comité Institucional de Desarrollo Administrativo de fecha  29 de Marzo de 2017, se aprobaron 4 TRD de las siguientes dependencias: Grupo de Comunicaciones, Grupo de Proyectos, Presupuesto y  Estadística de la Oficina Asesora de Planeación, Grupo de Publicidad de la Dirección de Medicamentos y Productos Biológicos y el Área de Bienestar del Grupo de Talento Humano. 
4. En Acta No. 004 de 2017 de Comité Institucional de Desarrollo Administrativo de fecha 26 de Abril de 2017, se aprobaron  10 TRD de las siguientes dependencias: Oficina de Laboratorios y Control de Calidad, Grupo de Laboratorio de Organismos Genéticamente Modificados, Grupo de Laboratorio de Productos Biológicos, Grupo Laboratorio de Productos Farmacéuticos y Otras Tecnologías, Grupo de Laboratorio Físico- Mecánico de Dispositivos Médicos y Otras Tecnologías, Grupo de Laboratorio Fisicoquímico de Alimentos y Bebidas,  Grupo de Laboratorio de Microbiología de Alimentos y Bebidas, Oficina de Atención al Ciudadano, Grupo de Procesos y Reclamaciones y el  Grupo de Tramites y Servicios. 
5). En Acta No. 008 de 2017 de Comité Institucional de Desarrollo Administrativo de fecha 28 de Agosto  de 2017, se aprobaron  9 TRD de las siguientes dependencias: Dirección de Responsabilidad Sanitaria, Grupo de Procesos Sancionatorios de Publicidad, Grupo de Procesos Sancionatorios de Alimentos y Bebidas, Grupo de Medicamentos, Insumos y Otros Productos; Grupo de Plantas de Beneficio, Derivados Cárnicos y Lácteos, Grupo de Recursos, Calidad y Apoyo a la Gestión, Grupo de Registros Sanitarios de Medicamentos de Síntesis Química, Grupo de Registros Sanitarios de Medicamentos Biológicos, Grupo de Apoyo de las Salas Especializadas de la Comisión Revisora de la Dirección de Medicamentos y Productos.
</t>
  </si>
  <si>
    <t xml:space="preserve">Se han socializado las  (42)Tablas aprobadas por parte del Comité Institucional de Desarrollo Administrativo a través  del correo "Systemplus" a todos los servidores públicos del Invima. 
Se socializa el 05 de septiembre de 2017, nueve (9) Tablas aprobadas por parte del Comité Institucional de Desarrollo Administrativo a través  del correo "Systemplus" a todos los servidores públicos del Invima, para un total de 51 TRD. 
</t>
  </si>
  <si>
    <t>De acuerdo al cronograma enviado por correo electrónico de Systemplus el día 24 de Mayo de 2017, se realizó la encuesta diagnóstica de los archivos de gestión del Invima del 30 de mayo al 28 de Junio de 2017, con el fin de determinar el estado actual y las problemáticas  de los archivos.
Se actualiza documento Diagnóstico de la Gestión documental de la entidad el 29 de Septiembre de 2017.</t>
  </si>
  <si>
    <r>
      <t xml:space="preserve">Se realizó reunión el 08 de Mayo de 2017 con el fin de armonizar el Programa de Gestión con los Sistemas de Información de la Entidad. 
Se realizó reunión el 31 de Julio de 2017, convocando  a la oficina asesora de planeación y la oficina de las tecnologias de la información con el fin de armonizar el Programa de Gestión Documental  con los demas sistema de la entidad. </t>
    </r>
    <r>
      <rPr>
        <b/>
        <sz val="10"/>
        <rFont val="Arial"/>
        <family val="2"/>
      </rPr>
      <t>Se debe contar con un cronograma que contenga las actividades que se deben ir ejecutando para la armonización de con los planes y con los sistemas de gestión de la entidad.</t>
    </r>
  </si>
  <si>
    <t xml:space="preserve">Se encuentra en proceso de ajuste y revisión el Programa de Gestión Documental como se observa en el correo del 26 de Abril del 2017. 
Se encuentra en proceso de aprobación por parte de la Cordinadora del Grupo de Gestión Documental y Correspondencia para su posterior presentación al comite Institucional de Desarrollo Administrativo  como se observa en el correo del 28  de Septiembre  del 2017. 
</t>
  </si>
  <si>
    <t xml:space="preserve">Se encuentra en proceso de ajuste y revisión el Programa de Gestión Documental como se observa en el correo del 26 de Abril del 2017. 
A octubre de 2017 ya se encuentra vencida la fecha para su finalización y el ajuste al programa no se ha finalizado.
</t>
  </si>
  <si>
    <t xml:space="preserve">Cuando se culmine de actualizar el Programa de Gestión Documental de la entidad se procederá a su aprobación por parte del Comité Institucional de Desarrollo Administrativo mediante acta. 
Se encuentra sujeto a aprobación el proximo 25 de octubre de 2017 por parte del Comité Institucional de Gestión y Desempeño. </t>
  </si>
  <si>
    <t>En la medida que se apruebe el Programa de Gestión Documental se realizara su respectiva publicación en la Pagina Web del Invima.  Está dentro del término para su publicación, ya que esta actividad está para ser ejecutada hasta el día 30 de diciembre de 2017.</t>
  </si>
  <si>
    <t>En la medida que se publique en la pagina web del Invima, se procederá a la aplicación del Cronograma de implementación del Programa de Gestión Documental. Está dentro del término para ser aplicado, ya que esta actividad está para ser ejecutada hasta el día 30/06/2019</t>
  </si>
  <si>
    <t>De acuerdo al cronograma enviado por correo electrónico de Systemplus el día 24 de Mayo de 2017, se realizo la encuesta diagnostica de los archivos de gestión del Invima del 30 de mayo al 28 de Junio de 2017, con el fin de determinar el estado actual y las problemáticas  de los archivos.
Se actualiza documento Diagnostico de la Gestión documental de la entidad el 29 de Septiembre de 2017.</t>
  </si>
  <si>
    <t>El Plan Institucional de Archivo de la Entidad PINAR, se encuentra en Proceso de Actualización.
El Plan Institucional de Archivo de la Entidad PINAR, se encuentra en ajustes de acuerdo a las observaciones generadas por la oficina asesora de planeación y la oficina de tecnologias de la información según correos del 28/08/2017 y 25/08/2017.</t>
  </si>
  <si>
    <t>Cuando se culmine de actualizar el Programa de Gestión Documental de la entidad se procederá a su aprobación por parte del Comité Institucional de Desarrollo Administrativo mediante acta.  Esta actividad se encuentra dentro de términos, ya que está para ser ejecutada hasta el 30/11/2017</t>
  </si>
  <si>
    <t>En la medida que se apruebe el Programa de Gestión Documental se realizara su respectiva publicación en la Pagina Web del Invima.  Esta actividad se encuentra dentro de términos, ya que está para ser ejecutada hasta el 29/12/2017</t>
  </si>
  <si>
    <t xml:space="preserve">Se realizó un  cronograma enviado por correo electrónico de Systemplus el día 24 de Mayo de 2017, con el fin de realizar seguimiento y verificación a los lineamientos de organización documental.
Se realizó un  cronograma enviado por correo electrónico a traves de Systemplus el día 29 de agosto, con el fin de realizar seguimiento y verificación a los lineamientos de organización documental para el tercer trimestre de 2017. Esta actividad está dentro del término debido a que su ejecución está hasta el 29/12/2017.
</t>
  </si>
  <si>
    <t xml:space="preserve">En el Seguimiento de organización documental como se mencionó anteriormente, existe    la obligatoriedad del diligenciamiento del Formato Único de Inventario Documental, en  cumplimiento con el articulo 26 de la Ley 594 de 2000. A su vez en las capacitaciones y seguimientos  realizados por parte del Grupo de Gestión Documental y Correspondencia  se indica que en el Proceso de Gestión Documental y Correspondencia se encuentra estipulado el FUID con Código GAD-GDO-FM002. Esta actividad se encuentra dentro de términos, ya que está para ser ejecutada hasta el 29/12/2017.
</t>
  </si>
  <si>
    <t>El procedimiento de Gestión y Trámite con Código GAD-GDO-PR004 se actualizó el día 14 de Junio de 2017. Se dio cumplimiento a esta actividad dentro del término.</t>
  </si>
  <si>
    <t>Mediante correo electronico del 03 de marzo de 2017 se informa al grupo de gestión administrativa sobre las actividades presentadas en el plan de mejoramiento archivistico las cuales deben ser desarrolladas con su apoyo.  Esta actividad se encuentra inmersa dentro del plan de acción de codigo GAD-GDO-2017-AC003, la cual se ejecutara en en la vigencia 2017 y 2018. Esta actividad está dentro del término, está para ejecutar hasta el 30/06/2019.</t>
  </si>
  <si>
    <t>Se envió  correo electrónico  de fecha 03 de marzo de 2017 a la Oficina de Tecnologías de la Información en donde se le indica la necesidad de analizar y verificar  el funcionamiento y alcance de los Aplicativos de Registros Sanitarios y  Correspondencia.
La oficina de tecnologias de la información se encuentra liderando los proyectos de Fortalecimiento de la Gestión Documental del INVIMA, en tecnologia e infraestructura a nivel nacional, a traves de los cuales de encuentraDesarrollo Tecnolgico de la informatica y las comunicaciones TIC, fortaleciendo el sistema IVC del INVIMA Nacional, el cual abarca los siguientes proyectos "Identificar y definir el modelo del sistema de gestión documental  y establecer los lineamientos para su implementación institucional"  y  "Sistema integrado de correspondencia". Estos fueron remitidos mediante correo electronico  a la oficina de tecnologias de la información para su primera revisión el 28 de septiembre de 2017. Esta actividad está dentro del término detro del tercer trimestre de 2017, a ejecutar a 30/06/2019. Es importante que se cuente con un diagnóstico, el que se puede obtener con aportes de cada una las áreas misinales y con los aportes de informes de la Oficina de Control Interno.</t>
  </si>
  <si>
    <t>De acuerdo al cronograma enviado por correo electrónico de Systemplus el día 24 de Mayo de 2017, se realizo la encuesta diagnostica de los archivos de gestión del Invima del 30 de mayo al 28 de Junio de 2017, con el fin de determinar el estado actual y las problemáticas  de los archivos.
Se actualiza documento Diagnóstico de la Gestión documental de la entidad el 29 de Septiembre de 2017.</t>
  </si>
  <si>
    <t>El Grupo de Gestión Documental y Correspondencia realizó  el levantamiento de inventario en estado natural de conformidad con el Manual de organización de fondos acumulados y el Acuerdo 02 de 2004 Archivo General de la Nación. Esta actividad se finiquito al 100% para el año 2016, infomación registrada  en el  Formato Único de Inventario Documental-FUID para 1.000 metros lineales. En el seguimiento realizado por la Oficina de Control Interno, en el tercer trimestre de 2017, se evidenció que todos los formatos del levantamiento del estado natuarl están diligenciados, a excepción del que corresponde a reactivos de Cosméticos.</t>
  </si>
  <si>
    <t>Esta actividad se ejecutará cuando se establezca que en el Invima, existe un fondo acumulado, puesto que a la fecha se evidencian solo expedientes de registros sanitarios Inactivos. Esta actividad en el seguimiento al tercer trimestre de 2017, se evidencia dentro del término todavía para su cumplimiento, ya que está para ser cumplida a 30/06/2019.</t>
  </si>
  <si>
    <t>Esta actividad se ejecutará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</si>
  <si>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</si>
  <si>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 xml:space="preserve"> 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</si>
  <si>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Para el año 2017 se encuentran organizadas las resoluciones de los meses de enero y febrero, esta actividad se realiza en la medida que sean remitidos por las dependencias al grupo de gestión documental y correspondencia.
Se realizó integración de resoluciones del año 2014 y se organiza lo correspondiente al mes de marzo de 2017, esta actividad se está ejecutando en la medida que sean remitidos por las dependencias al grupo de gestión documental y correspondencia. La Oficina de Control Interno considera que lleva un porcentaje de cumplimiento bajo, teniendo en cuenta que solo quedan dos meses del palzo fijado para su cumplimiento (está para diciembre de 2017).</t>
  </si>
  <si>
    <t>El Grupo de Gestión Documental y Correspondencia viene realizando Capacitaciones y Asistencias Técnicas en temas de organización Documental a las diferentes dependencias del Invima, al corte del 30 de Junio se han realizado 33 capacitaciones y asistencias técnicas. Actividad realziada de acuerdo a las necesidades manifestadas por las dependencias.
El Grupo de Gestión Documental y Correspondencia realizó capacitación al Grupo de Laboratorio de Productos Biologicos y una asistencia tecnica al Grupo de Articulación y Apoyo tecnico de la Direccción de Medicamentos y Productos Biologicos  , al corte del 30 de septiembre  se han realizado 35 capacitaciones y asistencias técnicas. Actividad realizada de acuerdo a las necesidades manifestadas por las dependencias.  Esta actividad en el seguimiento al tercer trimestre de 2017, se evidencia dentro del término todavía para finalizar su cumplimiento, ya que está para ser cumplida a 29/12/2019.</t>
  </si>
  <si>
    <t>Se encuentra en proceso de actualización para su posterior integración con la oficina de tecnologias de la Información y la Oficina asesora de Planeación.
Se envia documento a la oficina de tecnologias de la Información el 4 de agosto de 2017 con el fin de incluir  lo concerniente  al Plan de preservación digital a largo plazo, como se evidencia en la trazabilidad de correos del 26/09/2017. Es importante requerir a la Oficina de Tecnologías, con el fin de poder agilizar esta actividad, ya que su cumplimiento está hasta el 30 de noviembre de 2017.</t>
  </si>
  <si>
    <t>Cuando se culmine de actualizar el  Sistema Integrado de Conservación, se procederá a su aprobación por parte del Comité Institucional de Desarrollo Administrativo mediante acta. Esta actividad al momento del seguimiento al tercer trimestre de 2017 se encuentra dentro del término, debido a que está para ser ejecutada hasta el 30 de diciembre de 2017.</t>
  </si>
  <si>
    <t>Cuando se culmine de actualizar el  Sistema Integrado de Conservación, se procederá a su aprobación por medio de acto administrativo. Esta actividad al momento del seguimiento al tercer trimestre de 2017 se encuentra dentro del término, debido a que está para ser ejecutada hasta el 31 de enero de 2018.</t>
  </si>
  <si>
    <t xml:space="preserve">Acta No. 004 de 2017 de Comité Institucional de Desarrollo Administrativo
Acta No. 008 de 2017 de Comité Institucional de Desarrollo Administrativo
</t>
  </si>
  <si>
    <t>Encuesta
Diagnóstico de los archivos de gestión del Invima
Documento diagnóstico gestión Documental</t>
  </si>
  <si>
    <t xml:space="preserve"> Requerimientos para la elaboración e implementación de la gestión documental
Documento enviado via correo electronico</t>
  </si>
  <si>
    <t>Encuesta
Documento Diagnostico de los archivos de gestión del Invima</t>
  </si>
  <si>
    <r>
      <t xml:space="preserve">A 14 de noviembre, fecha de vencimiento del plazo para adelantar la actividad, se ha cumplido en 50%. El 11  de diciembre es la fecha límite para remitirlas a la AGN. </t>
    </r>
    <r>
      <rPr>
        <b/>
        <sz val="10"/>
        <rFont val="Arial"/>
        <family val="2"/>
      </rPr>
      <t>(TAREA: Se sugiere reunir dos personas por dependencia que tienen pendiente la actualización de la table de retención, para que se explique con un caso y luego taller para los dos represetnantes de las  áreas lo realicen dentro del taller).</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</si>
</sst>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11"/>
      <color theme="1"/>
      <name val="Calibri"/>
      <family val="2"/>
      <scheme val="minor"/>
    </font>
    <font>
      <b/>
      <sz val="12"/>
      <color indexed="8"/>
      <name val="Arial"/>
      <family val="2"/>
    </font>
    <font>
      <b/>
      <sz val="9"/>
      <color theme="1"/>
      <name val="Arial"/>
      <family val="2"/>
    </font>
    <font>
      <sz val="11"/>
      <name val="Calibri"/>
      <family val="2"/>
      <scheme val="minor"/>
    </font>
    <font>
      <sz val="11"/>
      <name val="Arial"/>
      <family val="2"/>
    </font>
    <font>
      <b/>
      <sz val="10"/>
      <color theme="1"/>
      <name val="Arial"/>
      <family val="2"/>
    </font>
    <font>
      <sz val="11"/>
      <color rgb="FFFF0000"/>
      <name val="Arial"/>
      <family val="2"/>
    </font>
    <font>
      <sz val="10"/>
      <color rgb="FFFF0000"/>
      <name val="Arial"/>
      <family val="2"/>
    </font>
    <font>
      <u/>
      <sz val="11"/>
      <color theme="10"/>
      <name val="Calibri"/>
      <family val="2"/>
      <scheme val="minor"/>
    </font>
    <font>
      <sz val="11"/>
      <color rgb="FFFF0000"/>
      <name val="Calibri"/>
      <family val="2"/>
      <scheme val="minor"/>
    </font>
    <font>
      <u/>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top/>
      <bottom style="thin">
        <color theme="4" tint="0.79995117038483843"/>
      </bottom>
      <diagonal/>
    </border>
    <border>
      <left/>
      <right style="thin">
        <color theme="4" tint="0.79995117038483843"/>
      </right>
      <top/>
      <bottom style="thin">
        <color theme="4" tint="0.79995117038483843"/>
      </bottom>
      <diagonal/>
    </border>
    <border>
      <left style="thin">
        <color indexed="64"/>
      </left>
      <right style="thin">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193">
    <xf numFmtId="0" fontId="0" fillId="0" borderId="0" xfId="0"/>
    <xf numFmtId="0" fontId="5" fillId="2" borderId="4" xfId="0" applyFont="1" applyFill="1" applyBorder="1" applyAlignment="1">
      <alignment horizontal="justify" vertical="top"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14" fontId="5" fillId="0" borderId="0" xfId="0" applyNumberFormat="1" applyFont="1" applyFill="1" applyBorder="1" applyAlignment="1">
      <alignment horizontal="justify" vertical="top" wrapText="1"/>
    </xf>
    <xf numFmtId="1"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center" vertical="center" wrapText="1"/>
    </xf>
    <xf numFmtId="0" fontId="7" fillId="0" borderId="0" xfId="0" applyFont="1" applyFill="1" applyBorder="1" applyAlignment="1">
      <alignment horizontal="justify" vertical="top"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justify" vertical="center" wrapText="1"/>
    </xf>
    <xf numFmtId="0" fontId="7" fillId="0" borderId="0" xfId="0" applyFont="1" applyAlignment="1">
      <alignment horizontal="righ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9" fontId="6" fillId="0" borderId="0" xfId="0" applyNumberFormat="1" applyFont="1" applyAlignment="1">
      <alignment horizontal="center" vertical="center" wrapText="1"/>
    </xf>
    <xf numFmtId="0" fontId="7" fillId="0" borderId="15" xfId="0" applyFont="1" applyFill="1" applyBorder="1" applyAlignment="1">
      <alignment horizontal="justify" vertical="top" wrapText="1"/>
    </xf>
    <xf numFmtId="0" fontId="7" fillId="0" borderId="23" xfId="0" applyFont="1" applyFill="1" applyBorder="1" applyAlignment="1">
      <alignment horizontal="justify" vertical="top" wrapText="1"/>
    </xf>
    <xf numFmtId="0" fontId="5" fillId="0" borderId="15" xfId="0" applyFont="1" applyFill="1" applyBorder="1" applyAlignment="1">
      <alignment horizontal="justify" vertical="top" wrapText="1"/>
    </xf>
    <xf numFmtId="0" fontId="5" fillId="0" borderId="23" xfId="0" applyFont="1" applyFill="1" applyBorder="1" applyAlignment="1">
      <alignment horizontal="justify" vertical="top" wrapText="1"/>
    </xf>
    <xf numFmtId="0" fontId="5" fillId="2" borderId="15" xfId="0" applyFont="1" applyFill="1" applyBorder="1" applyAlignment="1">
      <alignment horizontal="justify" vertical="top" wrapText="1"/>
    </xf>
    <xf numFmtId="0" fontId="5" fillId="2" borderId="23" xfId="0" applyFont="1" applyFill="1" applyBorder="1" applyAlignment="1">
      <alignment horizontal="justify" vertical="top" wrapText="1"/>
    </xf>
    <xf numFmtId="0" fontId="6" fillId="0" borderId="0" xfId="0" applyFont="1" applyFill="1" applyBorder="1" applyAlignment="1">
      <alignment horizontal="center" vertical="center" textRotation="90"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30" xfId="0" applyFont="1" applyFill="1" applyBorder="1" applyAlignment="1">
      <alignment horizontal="justify" vertical="top" wrapText="1"/>
    </xf>
    <xf numFmtId="0" fontId="5" fillId="0" borderId="30" xfId="0" applyFont="1" applyFill="1" applyBorder="1" applyAlignment="1">
      <alignment horizontal="justify" vertical="top" wrapText="1"/>
    </xf>
    <xf numFmtId="0" fontId="5" fillId="2" borderId="30" xfId="0" applyFont="1" applyFill="1" applyBorder="1" applyAlignment="1">
      <alignment horizontal="justify" vertical="top" wrapText="1"/>
    </xf>
    <xf numFmtId="1" fontId="11" fillId="0" borderId="10"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4" xfId="0" applyFont="1" applyFill="1" applyBorder="1" applyAlignment="1">
      <alignment horizontal="justify" vertical="top" wrapText="1"/>
    </xf>
    <xf numFmtId="0" fontId="5" fillId="2" borderId="23" xfId="0" applyFont="1" applyFill="1" applyBorder="1" applyAlignment="1">
      <alignment horizontal="center" vertical="center" wrapText="1"/>
    </xf>
    <xf numFmtId="0" fontId="5" fillId="2" borderId="4" xfId="0" applyFont="1" applyFill="1" applyBorder="1" applyAlignment="1">
      <alignment horizontal="justify" vertical="center" wrapText="1"/>
    </xf>
    <xf numFmtId="0" fontId="5" fillId="0" borderId="4" xfId="0" applyFont="1" applyFill="1" applyBorder="1" applyAlignment="1">
      <alignment horizontal="justify" vertical="top" wrapText="1"/>
    </xf>
    <xf numFmtId="0" fontId="5" fillId="0" borderId="4"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justify" vertical="center" wrapText="1"/>
    </xf>
    <xf numFmtId="9" fontId="5" fillId="2" borderId="4" xfId="0" applyNumberFormat="1" applyFont="1" applyFill="1" applyBorder="1" applyAlignment="1">
      <alignment horizontal="justify" vertical="center" wrapText="1"/>
    </xf>
    <xf numFmtId="14" fontId="7" fillId="0" borderId="4" xfId="0" applyNumberFormat="1"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14" fontId="7" fillId="2" borderId="4"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9" fontId="5" fillId="0" borderId="4" xfId="0" applyNumberFormat="1" applyFont="1" applyFill="1" applyBorder="1" applyAlignment="1">
      <alignment horizontal="justify" vertical="top" wrapText="1"/>
    </xf>
    <xf numFmtId="0" fontId="5" fillId="2" borderId="2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5" fillId="0" borderId="20" xfId="0" applyFont="1" applyFill="1" applyBorder="1" applyAlignment="1">
      <alignment horizontal="justify" vertical="center" wrapText="1"/>
    </xf>
    <xf numFmtId="0" fontId="6" fillId="0" borderId="0" xfId="0" applyFont="1" applyAlignment="1">
      <alignment horizontal="right" vertical="center" wrapText="1"/>
    </xf>
    <xf numFmtId="9" fontId="5" fillId="0" borderId="4" xfId="0" applyNumberFormat="1" applyFont="1" applyFill="1" applyBorder="1" applyAlignment="1">
      <alignment horizontal="center" vertical="center" wrapText="1"/>
    </xf>
    <xf numFmtId="14" fontId="2" fillId="0" borderId="1" xfId="0" applyNumberFormat="1" applyFont="1" applyBorder="1" applyAlignment="1">
      <alignment horizontal="left" vertical="center"/>
    </xf>
    <xf numFmtId="0" fontId="5" fillId="2" borderId="20" xfId="0" applyFont="1" applyFill="1" applyBorder="1" applyAlignment="1">
      <alignment horizontal="justify" vertical="center" wrapText="1"/>
    </xf>
    <xf numFmtId="9" fontId="5" fillId="0" borderId="20" xfId="0" applyNumberFormat="1" applyFont="1" applyFill="1" applyBorder="1" applyAlignment="1">
      <alignment horizontal="justify" vertical="center" wrapText="1"/>
    </xf>
    <xf numFmtId="9" fontId="7"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12" fillId="0" borderId="1"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6" xfId="0" applyFont="1" applyBorder="1" applyAlignment="1">
      <alignment horizontal="left" vertical="center"/>
    </xf>
    <xf numFmtId="9" fontId="5" fillId="0" borderId="4" xfId="0" applyNumberFormat="1" applyFont="1" applyFill="1" applyBorder="1" applyAlignment="1">
      <alignment horizontal="center" vertical="center" wrapText="1"/>
    </xf>
    <xf numFmtId="14" fontId="0" fillId="2" borderId="4"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14" fontId="11" fillId="2" borderId="10"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17" fillId="0" borderId="0" xfId="0" applyFont="1"/>
    <xf numFmtId="0" fontId="15" fillId="2" borderId="20" xfId="0" applyFont="1" applyFill="1" applyBorder="1" applyAlignment="1">
      <alignment horizontal="justify" vertical="center" wrapText="1"/>
    </xf>
    <xf numFmtId="0" fontId="15" fillId="0" borderId="20" xfId="0" applyFont="1" applyFill="1" applyBorder="1" applyAlignment="1">
      <alignment horizontal="justify" vertical="center" wrapText="1"/>
    </xf>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4" fillId="0" borderId="4" xfId="0" applyFont="1" applyBorder="1" applyAlignment="1">
      <alignment horizontal="left"/>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12" fillId="2" borderId="1"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2" xfId="0" applyFont="1" applyFill="1" applyBorder="1" applyAlignment="1">
      <alignment horizontal="left" vertical="center"/>
    </xf>
    <xf numFmtId="0" fontId="1" fillId="0" borderId="1" xfId="0" applyFont="1" applyBorder="1" applyAlignment="1">
      <alignment horizontal="left"/>
    </xf>
    <xf numFmtId="0" fontId="1" fillId="0" borderId="2" xfId="0" applyFont="1" applyBorder="1" applyAlignment="1">
      <alignment horizontal="left"/>
    </xf>
    <xf numFmtId="14" fontId="12" fillId="0" borderId="1" xfId="0" applyNumberFormat="1"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0" fillId="0" borderId="4" xfId="0" applyFont="1" applyBorder="1" applyAlignment="1">
      <alignment horizontal="left" vertical="top" wrapText="1"/>
    </xf>
    <xf numFmtId="0" fontId="12"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4" fillId="5" borderId="4"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textRotation="90" wrapText="1"/>
      <protection locked="0"/>
    </xf>
    <xf numFmtId="0" fontId="4" fillId="5" borderId="18" xfId="0" applyFont="1" applyFill="1" applyBorder="1" applyAlignment="1" applyProtection="1">
      <alignment horizontal="center" vertical="center" textRotation="90" wrapText="1"/>
      <protection locked="0"/>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7" fillId="0" borderId="3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5" fillId="0" borderId="33"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4" fillId="5" borderId="33"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4" fillId="5" borderId="10" xfId="0" applyFont="1" applyFill="1" applyBorder="1" applyAlignment="1">
      <alignment horizontal="center" vertical="center" textRotation="90" wrapText="1"/>
    </xf>
    <xf numFmtId="0" fontId="5" fillId="0" borderId="33"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10" xfId="0" applyFont="1" applyFill="1" applyBorder="1" applyAlignment="1">
      <alignment horizontal="justify"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4" borderId="2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Border="1" applyAlignment="1">
      <alignment horizontal="justify" vertical="center" wrapText="1"/>
    </xf>
    <xf numFmtId="0" fontId="4" fillId="5" borderId="8" xfId="0" applyFont="1" applyFill="1" applyBorder="1" applyAlignment="1">
      <alignment horizontal="center" vertical="center" textRotation="90" wrapText="1"/>
    </xf>
    <xf numFmtId="0" fontId="5" fillId="0" borderId="8" xfId="0" applyFont="1" applyFill="1" applyBorder="1" applyAlignment="1">
      <alignment horizontal="justify" vertical="center" wrapText="1"/>
    </xf>
    <xf numFmtId="0" fontId="0" fillId="0" borderId="9" xfId="0" applyBorder="1" applyAlignment="1">
      <alignment vertical="center"/>
    </xf>
    <xf numFmtId="0" fontId="0" fillId="0" borderId="10" xfId="0" applyBorder="1" applyAlignment="1">
      <alignment vertical="center"/>
    </xf>
    <xf numFmtId="9" fontId="5" fillId="2" borderId="8" xfId="0" applyNumberFormat="1" applyFont="1" applyFill="1" applyBorder="1" applyAlignment="1">
      <alignment horizontal="center" vertical="center" wrapText="1"/>
    </xf>
    <xf numFmtId="9" fontId="5" fillId="2"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8" xfId="0" applyFont="1" applyFill="1" applyBorder="1" applyAlignment="1">
      <alignment horizontal="justify" wrapText="1"/>
    </xf>
    <xf numFmtId="0" fontId="5" fillId="0" borderId="9" xfId="0" applyFont="1" applyFill="1" applyBorder="1" applyAlignment="1">
      <alignment horizontal="justify" wrapText="1"/>
    </xf>
    <xf numFmtId="0" fontId="5" fillId="0" borderId="8" xfId="0" applyFont="1" applyFill="1" applyBorder="1" applyAlignment="1">
      <alignment horizontal="justify" vertical="justify" wrapText="1"/>
    </xf>
    <xf numFmtId="0" fontId="5" fillId="0" borderId="9" xfId="0" applyFont="1" applyFill="1" applyBorder="1" applyAlignment="1">
      <alignment horizontal="justify" vertical="justify" wrapText="1"/>
    </xf>
    <xf numFmtId="0" fontId="7" fillId="0" borderId="26" xfId="0" applyFont="1" applyFill="1" applyBorder="1" applyAlignment="1">
      <alignment horizontal="center" vertical="center"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xf>
    <xf numFmtId="9" fontId="5" fillId="0" borderId="8" xfId="0" applyNumberFormat="1" applyFont="1" applyFill="1" applyBorder="1" applyAlignment="1">
      <alignment horizontal="center" vertical="center" wrapText="1"/>
    </xf>
    <xf numFmtId="9" fontId="5" fillId="0" borderId="9" xfId="0" applyNumberFormat="1" applyFont="1" applyFill="1" applyBorder="1" applyAlignment="1">
      <alignment horizontal="center" vertical="center" wrapTex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9" fontId="5" fillId="0" borderId="10" xfId="0" applyNumberFormat="1" applyFont="1" applyFill="1" applyBorder="1" applyAlignment="1">
      <alignment horizontal="center" vertical="center" wrapText="1"/>
    </xf>
    <xf numFmtId="0" fontId="6" fillId="0" borderId="0" xfId="0" applyFont="1" applyAlignment="1">
      <alignment horizontal="right" vertical="center" wrapText="1"/>
    </xf>
    <xf numFmtId="0" fontId="6" fillId="0" borderId="0" xfId="0" applyFont="1" applyBorder="1" applyAlignment="1">
      <alignment horizontal="right" vertical="center" wrapText="1"/>
    </xf>
    <xf numFmtId="0" fontId="5" fillId="0" borderId="8"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0" xfId="0" applyFont="1" applyFill="1" applyBorder="1" applyAlignment="1">
      <alignment horizontal="justify" vertical="top" wrapText="1"/>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1" fillId="6" borderId="4" xfId="0" applyFont="1" applyFill="1" applyBorder="1" applyAlignment="1">
      <alignment horizontal="left"/>
    </xf>
    <xf numFmtId="0" fontId="2" fillId="6" borderId="6" xfId="0" applyFont="1" applyFill="1" applyBorder="1" applyAlignment="1">
      <alignment horizontal="center" vertical="center"/>
    </xf>
    <xf numFmtId="0" fontId="1" fillId="6" borderId="6" xfId="0" applyFont="1" applyFill="1" applyBorder="1" applyAlignment="1">
      <alignment horizontal="left" vertical="center"/>
    </xf>
    <xf numFmtId="0" fontId="0" fillId="6" borderId="0" xfId="0" applyFill="1"/>
    <xf numFmtId="0" fontId="4" fillId="5" borderId="8" xfId="0" applyFont="1" applyFill="1" applyBorder="1" applyAlignment="1" applyProtection="1">
      <alignment horizontal="center" vertical="center" wrapText="1"/>
      <protection locked="0"/>
    </xf>
    <xf numFmtId="0" fontId="4" fillId="5" borderId="45" xfId="0" applyFont="1" applyFill="1" applyBorder="1" applyAlignment="1" applyProtection="1">
      <alignment horizontal="center" vertical="center" wrapText="1"/>
      <protection locked="0"/>
    </xf>
    <xf numFmtId="9" fontId="5" fillId="2" borderId="10" xfId="0" applyNumberFormat="1" applyFont="1" applyFill="1" applyBorder="1" applyAlignment="1">
      <alignment horizontal="center" vertical="center" wrapText="1"/>
    </xf>
    <xf numFmtId="9" fontId="5" fillId="2" borderId="33" xfId="0" applyNumberFormat="1" applyFont="1" applyFill="1" applyBorder="1" applyAlignment="1">
      <alignment horizontal="center" vertical="center" wrapText="1"/>
    </xf>
    <xf numFmtId="0" fontId="5" fillId="2" borderId="10" xfId="0" applyFont="1" applyFill="1" applyBorder="1" applyAlignment="1">
      <alignment horizontal="justify" vertical="center" wrapText="1"/>
    </xf>
    <xf numFmtId="0" fontId="5" fillId="2" borderId="4" xfId="0" applyFont="1" applyFill="1" applyBorder="1" applyAlignment="1">
      <alignment horizontal="left" vertical="center" wrapText="1"/>
    </xf>
    <xf numFmtId="0" fontId="5" fillId="0" borderId="4" xfId="0" applyFont="1" applyBorder="1" applyAlignment="1">
      <alignment horizontal="justify" vertical="center" wrapText="1"/>
    </xf>
    <xf numFmtId="9" fontId="5" fillId="2" borderId="4" xfId="0" applyNumberFormat="1" applyFont="1" applyFill="1" applyBorder="1" applyAlignment="1">
      <alignment horizontal="center" vertical="center"/>
    </xf>
    <xf numFmtId="9" fontId="5" fillId="2" borderId="0" xfId="0" applyNumberFormat="1" applyFont="1" applyFill="1" applyBorder="1" applyAlignment="1">
      <alignment horizontal="center" vertical="center" wrapText="1"/>
    </xf>
    <xf numFmtId="9" fontId="5" fillId="2" borderId="0" xfId="0" applyNumberFormat="1" applyFont="1" applyFill="1" applyBorder="1" applyAlignment="1">
      <alignment horizontal="justify" vertical="top" wrapText="1"/>
    </xf>
    <xf numFmtId="0" fontId="7" fillId="2" borderId="0" xfId="0" applyFont="1" applyFill="1" applyAlignment="1">
      <alignment horizontal="justify" vertical="center" wrapText="1"/>
    </xf>
    <xf numFmtId="0" fontId="0" fillId="2" borderId="0" xfId="0" applyFill="1"/>
    <xf numFmtId="0" fontId="18" fillId="2" borderId="23"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vima.gov.co/images/pdf/normatividad/normatividiad-institucional/2012/decreto_20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80"/>
  <sheetViews>
    <sheetView tabSelected="1" topLeftCell="A7" zoomScale="70" zoomScaleNormal="70" workbookViewId="0">
      <selection activeCell="P9" sqref="P9"/>
    </sheetView>
  </sheetViews>
  <sheetFormatPr baseColWidth="10" defaultRowHeight="14.4" x14ac:dyDescent="0.3"/>
  <cols>
    <col min="1" max="1" width="3.44140625" customWidth="1"/>
    <col min="2" max="2" width="9.33203125" customWidth="1"/>
    <col min="3" max="3" width="9.77734375" customWidth="1"/>
    <col min="4" max="4" width="9.109375" customWidth="1"/>
    <col min="5" max="5" width="5.77734375" customWidth="1"/>
    <col min="6" max="6" width="65.44140625" customWidth="1"/>
    <col min="7" max="7" width="11.5546875" customWidth="1"/>
    <col min="8" max="8" width="11.33203125" customWidth="1"/>
    <col min="9" max="9" width="6.5546875" customWidth="1"/>
    <col min="10" max="10" width="13.44140625" style="179" customWidth="1"/>
    <col min="11" max="11" width="11.6640625" style="179" customWidth="1"/>
    <col min="12" max="12" width="19.88671875" customWidth="1"/>
    <col min="13" max="13" width="8.5546875" customWidth="1"/>
    <col min="14" max="14" width="108.88671875" customWidth="1"/>
    <col min="15" max="15" width="56" style="51" hidden="1" customWidth="1"/>
    <col min="16" max="16" width="47.88671875" style="51" customWidth="1"/>
    <col min="17" max="17" width="46.109375" customWidth="1"/>
    <col min="18" max="18" width="15.6640625" customWidth="1"/>
    <col min="19" max="19" width="14.109375" customWidth="1"/>
    <col min="20" max="20" width="15.109375" customWidth="1"/>
    <col min="21" max="21" width="20.109375" customWidth="1"/>
  </cols>
  <sheetData>
    <row r="1" spans="1:22" ht="14.4" hidden="1" customHeight="1" x14ac:dyDescent="0.3">
      <c r="A1" s="91" t="s">
        <v>0</v>
      </c>
      <c r="B1" s="92"/>
      <c r="C1" s="64" t="s">
        <v>54</v>
      </c>
      <c r="D1" s="65"/>
      <c r="E1" s="65"/>
      <c r="F1" s="65"/>
      <c r="G1" s="65"/>
      <c r="H1" s="65"/>
      <c r="I1" s="66"/>
      <c r="J1" s="66"/>
      <c r="K1" s="176" t="s">
        <v>1</v>
      </c>
      <c r="L1" s="93" t="s">
        <v>56</v>
      </c>
      <c r="M1" s="84"/>
      <c r="N1" s="84"/>
      <c r="O1" s="84"/>
      <c r="P1" s="84"/>
      <c r="Q1" s="84"/>
      <c r="R1" s="84"/>
      <c r="S1" s="84"/>
      <c r="T1" s="85"/>
      <c r="U1" s="59"/>
    </row>
    <row r="2" spans="1:22" ht="14.4" hidden="1" customHeight="1" x14ac:dyDescent="0.3">
      <c r="A2" s="82" t="s">
        <v>2</v>
      </c>
      <c r="B2" s="82"/>
      <c r="C2" s="64" t="s">
        <v>55</v>
      </c>
      <c r="D2" s="65"/>
      <c r="E2" s="65"/>
      <c r="F2" s="65"/>
      <c r="G2" s="65"/>
      <c r="H2" s="65"/>
      <c r="I2" s="66"/>
      <c r="J2" s="65"/>
      <c r="K2" s="94" t="s">
        <v>3</v>
      </c>
      <c r="L2" s="95"/>
      <c r="M2" s="88">
        <v>42713</v>
      </c>
      <c r="N2" s="89"/>
      <c r="O2" s="89"/>
      <c r="P2" s="89"/>
      <c r="Q2" s="89"/>
      <c r="R2" s="89"/>
      <c r="S2" s="89"/>
      <c r="T2" s="89"/>
      <c r="U2" s="90"/>
    </row>
    <row r="3" spans="1:22" ht="14.4" hidden="1" customHeight="1" x14ac:dyDescent="0.3">
      <c r="A3" s="82" t="s">
        <v>4</v>
      </c>
      <c r="B3" s="82"/>
      <c r="C3" s="83" t="s">
        <v>57</v>
      </c>
      <c r="D3" s="84"/>
      <c r="E3" s="84"/>
      <c r="F3" s="84"/>
      <c r="G3" s="84"/>
      <c r="H3" s="84"/>
      <c r="I3" s="85"/>
      <c r="J3" s="67"/>
      <c r="K3" s="86" t="s">
        <v>5</v>
      </c>
      <c r="L3" s="87"/>
      <c r="M3" s="88">
        <v>43646</v>
      </c>
      <c r="N3" s="89"/>
      <c r="O3" s="89"/>
      <c r="P3" s="89"/>
      <c r="Q3" s="89"/>
      <c r="R3" s="89"/>
      <c r="S3" s="89"/>
      <c r="T3" s="89"/>
      <c r="U3" s="90"/>
    </row>
    <row r="4" spans="1:22" ht="14.4" hidden="1" customHeight="1" x14ac:dyDescent="0.3">
      <c r="A4" s="82" t="s">
        <v>6</v>
      </c>
      <c r="B4" s="82"/>
      <c r="C4" s="83" t="s">
        <v>58</v>
      </c>
      <c r="D4" s="84"/>
      <c r="E4" s="84"/>
      <c r="F4" s="84"/>
      <c r="G4" s="84"/>
      <c r="H4" s="67"/>
      <c r="I4" s="67"/>
      <c r="J4" s="177"/>
      <c r="K4" s="178"/>
      <c r="L4" s="23"/>
      <c r="M4" s="24"/>
      <c r="N4" s="24"/>
      <c r="O4" s="24"/>
      <c r="P4" s="24"/>
      <c r="Q4" s="24"/>
      <c r="R4" s="24"/>
      <c r="S4" s="24"/>
      <c r="T4" s="24"/>
      <c r="U4" s="25"/>
    </row>
    <row r="5" spans="1:22" ht="26.25" hidden="1" customHeight="1" thickBot="1" x14ac:dyDescent="0.3">
      <c r="A5" s="96" t="s">
        <v>52</v>
      </c>
      <c r="B5" s="96"/>
      <c r="C5" s="97" t="s">
        <v>150</v>
      </c>
      <c r="D5" s="98"/>
      <c r="E5" s="98"/>
      <c r="F5" s="98"/>
      <c r="G5" s="98"/>
      <c r="H5" s="98"/>
      <c r="I5" s="98"/>
      <c r="J5" s="98"/>
      <c r="K5" s="98"/>
      <c r="L5" s="98"/>
      <c r="M5" s="98"/>
      <c r="N5" s="98"/>
      <c r="O5" s="98"/>
      <c r="P5" s="98"/>
      <c r="Q5" s="98"/>
      <c r="R5" s="98"/>
      <c r="S5" s="98"/>
      <c r="T5" s="98"/>
      <c r="U5" s="99"/>
    </row>
    <row r="6" spans="1:22" ht="15.6" hidden="1" customHeight="1" x14ac:dyDescent="0.3">
      <c r="A6" s="100" t="s">
        <v>50</v>
      </c>
      <c r="B6" s="101"/>
      <c r="C6" s="102"/>
      <c r="D6" s="102"/>
      <c r="E6" s="102"/>
      <c r="F6" s="102"/>
      <c r="G6" s="102"/>
      <c r="H6" s="102"/>
      <c r="I6" s="102"/>
      <c r="J6" s="102"/>
      <c r="K6" s="102"/>
      <c r="L6" s="102"/>
      <c r="M6" s="102"/>
      <c r="N6" s="102"/>
      <c r="O6" s="102"/>
      <c r="P6" s="103"/>
      <c r="Q6" s="104" t="s">
        <v>49</v>
      </c>
      <c r="R6" s="105"/>
      <c r="S6" s="106" t="s">
        <v>48</v>
      </c>
      <c r="T6" s="107"/>
      <c r="U6" s="108"/>
    </row>
    <row r="7" spans="1:22" ht="28.5" customHeight="1" x14ac:dyDescent="0.3">
      <c r="A7" s="111" t="s">
        <v>7</v>
      </c>
      <c r="B7" s="109" t="s">
        <v>8</v>
      </c>
      <c r="C7" s="113" t="s">
        <v>9</v>
      </c>
      <c r="D7" s="109" t="s">
        <v>10</v>
      </c>
      <c r="E7" s="109" t="s">
        <v>11</v>
      </c>
      <c r="F7" s="109" t="s">
        <v>12</v>
      </c>
      <c r="G7" s="109" t="s">
        <v>13</v>
      </c>
      <c r="H7" s="109"/>
      <c r="I7" s="109" t="s">
        <v>14</v>
      </c>
      <c r="J7" s="109" t="s">
        <v>207</v>
      </c>
      <c r="K7" s="109" t="s">
        <v>208</v>
      </c>
      <c r="L7" s="109" t="s">
        <v>15</v>
      </c>
      <c r="M7" s="180" t="s">
        <v>16</v>
      </c>
      <c r="N7" s="109" t="s">
        <v>17</v>
      </c>
      <c r="O7" s="109" t="s">
        <v>18</v>
      </c>
      <c r="P7" s="129" t="s">
        <v>21</v>
      </c>
      <c r="Q7" s="131" t="s">
        <v>47</v>
      </c>
      <c r="R7" s="133" t="s">
        <v>53</v>
      </c>
      <c r="S7" s="135" t="s">
        <v>19</v>
      </c>
      <c r="T7" s="137" t="s">
        <v>20</v>
      </c>
      <c r="U7" s="115" t="s">
        <v>51</v>
      </c>
      <c r="V7" t="s">
        <v>7</v>
      </c>
    </row>
    <row r="8" spans="1:22" ht="65.400000000000006" customHeight="1" thickBot="1" x14ac:dyDescent="0.35">
      <c r="A8" s="112"/>
      <c r="B8" s="110"/>
      <c r="C8" s="114"/>
      <c r="D8" s="110"/>
      <c r="E8" s="110"/>
      <c r="F8" s="110"/>
      <c r="G8" s="30" t="s">
        <v>22</v>
      </c>
      <c r="H8" s="30" t="s">
        <v>23</v>
      </c>
      <c r="I8" s="110"/>
      <c r="J8" s="110"/>
      <c r="K8" s="110"/>
      <c r="L8" s="110"/>
      <c r="M8" s="181"/>
      <c r="N8" s="110"/>
      <c r="O8" s="110"/>
      <c r="P8" s="130"/>
      <c r="Q8" s="132"/>
      <c r="R8" s="134"/>
      <c r="S8" s="136"/>
      <c r="T8" s="138"/>
      <c r="U8" s="116"/>
    </row>
    <row r="9" spans="1:22" ht="63.75" customHeight="1" x14ac:dyDescent="0.3">
      <c r="A9" s="117">
        <v>1</v>
      </c>
      <c r="B9" s="120" t="s">
        <v>77</v>
      </c>
      <c r="C9" s="123" t="s">
        <v>24</v>
      </c>
      <c r="D9" s="126" t="s">
        <v>64</v>
      </c>
      <c r="E9" s="31">
        <v>1</v>
      </c>
      <c r="F9" s="184" t="s">
        <v>123</v>
      </c>
      <c r="G9" s="71">
        <v>42713</v>
      </c>
      <c r="H9" s="71">
        <v>43053</v>
      </c>
      <c r="I9" s="29">
        <f>(H9-G9)/7</f>
        <v>48.571428571428569</v>
      </c>
      <c r="J9" s="81">
        <v>1</v>
      </c>
      <c r="K9" s="81">
        <v>1</v>
      </c>
      <c r="L9" s="47" t="s">
        <v>155</v>
      </c>
      <c r="M9" s="183">
        <f>(K9+K10+K11+K12+K13+K14+K15+K16)/8</f>
        <v>0.30125000000000002</v>
      </c>
      <c r="N9" s="36" t="s">
        <v>151</v>
      </c>
      <c r="O9" s="33" t="s">
        <v>68</v>
      </c>
      <c r="P9" s="192" t="s">
        <v>186</v>
      </c>
      <c r="Q9" s="53" t="s">
        <v>201</v>
      </c>
      <c r="R9" s="55"/>
      <c r="S9" s="20"/>
      <c r="T9" s="1"/>
      <c r="U9" s="21"/>
    </row>
    <row r="10" spans="1:22" ht="114.6" customHeight="1" x14ac:dyDescent="0.3">
      <c r="A10" s="118"/>
      <c r="B10" s="121"/>
      <c r="C10" s="124"/>
      <c r="D10" s="127"/>
      <c r="E10" s="31">
        <v>2</v>
      </c>
      <c r="F10" s="39" t="s">
        <v>84</v>
      </c>
      <c r="G10" s="71">
        <v>42713</v>
      </c>
      <c r="H10" s="69">
        <v>43053</v>
      </c>
      <c r="I10" s="29">
        <f t="shared" ref="I10:I19" si="0">(H10-G10)/7</f>
        <v>48.571428571428569</v>
      </c>
      <c r="J10" s="81">
        <v>0.45</v>
      </c>
      <c r="K10" s="81">
        <v>0.48</v>
      </c>
      <c r="L10" s="47" t="s">
        <v>156</v>
      </c>
      <c r="M10" s="147"/>
      <c r="N10" s="36" t="s">
        <v>216</v>
      </c>
      <c r="O10" s="33" t="s">
        <v>148</v>
      </c>
      <c r="P10" s="47" t="s">
        <v>156</v>
      </c>
      <c r="Q10" s="53" t="s">
        <v>250</v>
      </c>
      <c r="R10" s="54"/>
      <c r="S10" s="20"/>
      <c r="T10" s="1"/>
      <c r="U10" s="21"/>
    </row>
    <row r="11" spans="1:22" ht="409.5" customHeight="1" x14ac:dyDescent="0.3">
      <c r="A11" s="118"/>
      <c r="B11" s="121"/>
      <c r="C11" s="124"/>
      <c r="D11" s="127"/>
      <c r="E11" s="31">
        <v>3</v>
      </c>
      <c r="F11" s="39" t="s">
        <v>65</v>
      </c>
      <c r="G11" s="71">
        <v>42713</v>
      </c>
      <c r="H11" s="71">
        <v>43053</v>
      </c>
      <c r="I11" s="29">
        <f t="shared" si="0"/>
        <v>48.571428571428569</v>
      </c>
      <c r="J11" s="62">
        <v>0.45</v>
      </c>
      <c r="K11" s="62">
        <v>0.45</v>
      </c>
      <c r="L11" s="75" t="s">
        <v>154</v>
      </c>
      <c r="M11" s="147"/>
      <c r="N11" s="36" t="s">
        <v>217</v>
      </c>
      <c r="O11" s="33" t="s">
        <v>69</v>
      </c>
      <c r="P11" s="35" t="s">
        <v>246</v>
      </c>
      <c r="Q11" s="60"/>
      <c r="R11" s="28"/>
      <c r="S11" s="20"/>
      <c r="T11" s="1"/>
      <c r="U11" s="21"/>
    </row>
    <row r="12" spans="1:22" ht="60.75" customHeight="1" x14ac:dyDescent="0.3">
      <c r="A12" s="118"/>
      <c r="B12" s="121"/>
      <c r="C12" s="124"/>
      <c r="D12" s="127"/>
      <c r="E12" s="31">
        <v>4</v>
      </c>
      <c r="F12" s="39" t="s">
        <v>209</v>
      </c>
      <c r="G12" s="70">
        <v>43070</v>
      </c>
      <c r="H12" s="70">
        <v>43080</v>
      </c>
      <c r="I12" s="29">
        <f t="shared" si="0"/>
        <v>1.4285714285714286</v>
      </c>
      <c r="J12" s="62">
        <v>0</v>
      </c>
      <c r="K12" s="62">
        <v>0</v>
      </c>
      <c r="L12" s="72" t="s">
        <v>153</v>
      </c>
      <c r="M12" s="147"/>
      <c r="N12" s="36" t="s">
        <v>152</v>
      </c>
      <c r="O12" s="33" t="s">
        <v>70</v>
      </c>
      <c r="P12" s="35" t="s">
        <v>187</v>
      </c>
      <c r="Q12" s="60"/>
      <c r="R12" s="28"/>
      <c r="S12" s="20"/>
      <c r="T12" s="1"/>
      <c r="U12" s="21"/>
    </row>
    <row r="13" spans="1:22" ht="54" customHeight="1" x14ac:dyDescent="0.3">
      <c r="A13" s="118"/>
      <c r="B13" s="121"/>
      <c r="C13" s="124"/>
      <c r="D13" s="127"/>
      <c r="E13" s="31">
        <v>5</v>
      </c>
      <c r="F13" s="39" t="s">
        <v>73</v>
      </c>
      <c r="G13" s="70">
        <v>43081</v>
      </c>
      <c r="H13" s="70">
        <v>43133</v>
      </c>
      <c r="I13" s="29">
        <f t="shared" si="0"/>
        <v>7.4285714285714288</v>
      </c>
      <c r="J13" s="62">
        <v>0</v>
      </c>
      <c r="K13" s="62">
        <v>0</v>
      </c>
      <c r="L13" s="75" t="s">
        <v>157</v>
      </c>
      <c r="M13" s="147"/>
      <c r="N13" s="36" t="s">
        <v>158</v>
      </c>
      <c r="O13" s="33" t="s">
        <v>71</v>
      </c>
      <c r="P13" s="35" t="s">
        <v>187</v>
      </c>
      <c r="Q13" s="60"/>
      <c r="R13" s="28"/>
      <c r="S13" s="20"/>
      <c r="T13" s="1"/>
      <c r="U13" s="21"/>
    </row>
    <row r="14" spans="1:22" ht="52.5" customHeight="1" x14ac:dyDescent="0.3">
      <c r="A14" s="118"/>
      <c r="B14" s="121"/>
      <c r="C14" s="124"/>
      <c r="D14" s="127"/>
      <c r="E14" s="31">
        <v>6</v>
      </c>
      <c r="F14" s="39" t="s">
        <v>82</v>
      </c>
      <c r="G14" s="70">
        <v>43134</v>
      </c>
      <c r="H14" s="70">
        <v>43159</v>
      </c>
      <c r="I14" s="29">
        <f t="shared" si="0"/>
        <v>3.5714285714285716</v>
      </c>
      <c r="J14" s="62">
        <v>0</v>
      </c>
      <c r="K14" s="62">
        <v>0</v>
      </c>
      <c r="L14" s="75" t="s">
        <v>159</v>
      </c>
      <c r="M14" s="147"/>
      <c r="N14" s="36" t="s">
        <v>163</v>
      </c>
      <c r="O14" s="33" t="s">
        <v>75</v>
      </c>
      <c r="P14" s="35" t="s">
        <v>187</v>
      </c>
      <c r="Q14" s="78" t="s">
        <v>203</v>
      </c>
      <c r="R14" s="28"/>
      <c r="S14" s="20"/>
      <c r="T14" s="1"/>
      <c r="U14" s="21"/>
    </row>
    <row r="15" spans="1:22" ht="41.25" customHeight="1" x14ac:dyDescent="0.3">
      <c r="A15" s="118"/>
      <c r="B15" s="121"/>
      <c r="C15" s="124"/>
      <c r="D15" s="127"/>
      <c r="E15" s="31">
        <v>7</v>
      </c>
      <c r="F15" s="39" t="s">
        <v>83</v>
      </c>
      <c r="G15" s="70">
        <v>43159</v>
      </c>
      <c r="H15" s="70">
        <v>43162</v>
      </c>
      <c r="I15" s="29">
        <f t="shared" si="0"/>
        <v>0.42857142857142855</v>
      </c>
      <c r="J15" s="62">
        <v>0.45</v>
      </c>
      <c r="K15" s="62">
        <v>0.48</v>
      </c>
      <c r="L15" s="73" t="s">
        <v>160</v>
      </c>
      <c r="M15" s="147"/>
      <c r="N15" s="36" t="s">
        <v>218</v>
      </c>
      <c r="O15" s="33" t="s">
        <v>135</v>
      </c>
      <c r="P15" s="35" t="s">
        <v>187</v>
      </c>
      <c r="Q15" s="60"/>
      <c r="R15" s="28"/>
      <c r="S15" s="20"/>
      <c r="T15" s="1"/>
      <c r="U15" s="21"/>
    </row>
    <row r="16" spans="1:22" ht="54.75" customHeight="1" x14ac:dyDescent="0.3">
      <c r="A16" s="119"/>
      <c r="B16" s="122"/>
      <c r="C16" s="125"/>
      <c r="D16" s="128"/>
      <c r="E16" s="31">
        <v>8</v>
      </c>
      <c r="F16" s="39" t="s">
        <v>85</v>
      </c>
      <c r="G16" s="70">
        <v>43191</v>
      </c>
      <c r="H16" s="70">
        <v>43220</v>
      </c>
      <c r="I16" s="29">
        <f t="shared" si="0"/>
        <v>4.1428571428571432</v>
      </c>
      <c r="J16" s="62">
        <v>0</v>
      </c>
      <c r="K16" s="62">
        <v>0</v>
      </c>
      <c r="L16" s="73" t="s">
        <v>161</v>
      </c>
      <c r="M16" s="182"/>
      <c r="N16" s="36" t="s">
        <v>162</v>
      </c>
      <c r="O16" s="33" t="s">
        <v>72</v>
      </c>
      <c r="P16" s="35" t="s">
        <v>187</v>
      </c>
      <c r="Q16" s="60"/>
      <c r="R16" s="28"/>
      <c r="S16" s="20"/>
      <c r="T16" s="1"/>
      <c r="U16" s="21"/>
    </row>
    <row r="17" spans="1:21" ht="54" customHeight="1" x14ac:dyDescent="0.3">
      <c r="A17" s="139">
        <v>2</v>
      </c>
      <c r="B17" s="141" t="s">
        <v>66</v>
      </c>
      <c r="C17" s="142" t="s">
        <v>59</v>
      </c>
      <c r="D17" s="143" t="s">
        <v>78</v>
      </c>
      <c r="E17" s="32">
        <v>1</v>
      </c>
      <c r="F17" s="36" t="s">
        <v>121</v>
      </c>
      <c r="G17" s="47">
        <v>42823</v>
      </c>
      <c r="H17" s="47">
        <v>43007</v>
      </c>
      <c r="I17" s="29">
        <f t="shared" si="0"/>
        <v>26.285714285714285</v>
      </c>
      <c r="J17" s="62">
        <v>0.35</v>
      </c>
      <c r="K17" s="62">
        <v>1</v>
      </c>
      <c r="L17" s="74" t="s">
        <v>164</v>
      </c>
      <c r="M17" s="146">
        <f>(K17+K18+K19+K20+K21+K22+K23)/7</f>
        <v>0.48571428571428577</v>
      </c>
      <c r="N17" s="38" t="s">
        <v>219</v>
      </c>
      <c r="O17" s="40" t="s">
        <v>136</v>
      </c>
      <c r="P17" s="81" t="s">
        <v>247</v>
      </c>
      <c r="Q17" s="79" t="s">
        <v>204</v>
      </c>
      <c r="R17" s="27"/>
      <c r="S17" s="18"/>
      <c r="T17" s="37"/>
      <c r="U17" s="19"/>
    </row>
    <row r="18" spans="1:21" ht="87" customHeight="1" x14ac:dyDescent="0.3">
      <c r="A18" s="140"/>
      <c r="B18" s="121"/>
      <c r="C18" s="124"/>
      <c r="D18" s="127"/>
      <c r="E18" s="32">
        <v>2</v>
      </c>
      <c r="F18" s="36" t="s">
        <v>122</v>
      </c>
      <c r="G18" s="47">
        <v>42823</v>
      </c>
      <c r="H18" s="47">
        <v>43007</v>
      </c>
      <c r="I18" s="29">
        <f t="shared" si="0"/>
        <v>26.285714285714285</v>
      </c>
      <c r="J18" s="62">
        <v>0.45</v>
      </c>
      <c r="K18" s="62">
        <v>0.8</v>
      </c>
      <c r="L18" s="74" t="s">
        <v>165</v>
      </c>
      <c r="M18" s="147"/>
      <c r="N18" s="38" t="s">
        <v>220</v>
      </c>
      <c r="O18" s="40" t="s">
        <v>136</v>
      </c>
      <c r="P18" s="80" t="s">
        <v>188</v>
      </c>
      <c r="Q18" s="56" t="s">
        <v>205</v>
      </c>
      <c r="R18" s="27"/>
      <c r="S18" s="18"/>
      <c r="T18" s="37"/>
      <c r="U18" s="19"/>
    </row>
    <row r="19" spans="1:21" ht="89.4" customHeight="1" x14ac:dyDescent="0.3">
      <c r="A19" s="140"/>
      <c r="B19" s="121"/>
      <c r="C19" s="124"/>
      <c r="D19" s="144"/>
      <c r="E19" s="32">
        <v>3</v>
      </c>
      <c r="F19" s="39" t="s">
        <v>67</v>
      </c>
      <c r="G19" s="47">
        <v>42823</v>
      </c>
      <c r="H19" s="47">
        <v>43007</v>
      </c>
      <c r="I19" s="29">
        <f t="shared" si="0"/>
        <v>26.285714285714285</v>
      </c>
      <c r="J19" s="81">
        <v>0.3</v>
      </c>
      <c r="K19" s="81">
        <v>0.8</v>
      </c>
      <c r="L19" s="75" t="s">
        <v>165</v>
      </c>
      <c r="M19" s="147"/>
      <c r="N19" s="38" t="s">
        <v>221</v>
      </c>
      <c r="O19" s="40" t="s">
        <v>136</v>
      </c>
      <c r="P19" s="81" t="s">
        <v>248</v>
      </c>
      <c r="Q19" s="56"/>
      <c r="R19" s="27"/>
      <c r="S19" s="18"/>
      <c r="T19" s="37"/>
      <c r="U19" s="19"/>
    </row>
    <row r="20" spans="1:21" ht="100.5" customHeight="1" x14ac:dyDescent="0.3">
      <c r="A20" s="140"/>
      <c r="B20" s="121"/>
      <c r="C20" s="124"/>
      <c r="D20" s="144"/>
      <c r="E20" s="32">
        <v>4</v>
      </c>
      <c r="F20" s="36" t="s">
        <v>74</v>
      </c>
      <c r="G20" s="47">
        <v>42823</v>
      </c>
      <c r="H20" s="47">
        <v>43007</v>
      </c>
      <c r="I20" s="29">
        <f t="shared" ref="I20:I25" si="1">(H20-G20)/7</f>
        <v>26.285714285714285</v>
      </c>
      <c r="J20" s="81">
        <v>0.3</v>
      </c>
      <c r="K20" s="81">
        <v>0.8</v>
      </c>
      <c r="L20" s="75" t="s">
        <v>165</v>
      </c>
      <c r="M20" s="147"/>
      <c r="N20" s="38" t="s">
        <v>222</v>
      </c>
      <c r="O20" s="40" t="s">
        <v>136</v>
      </c>
      <c r="P20" s="81" t="s">
        <v>194</v>
      </c>
      <c r="Q20" s="56"/>
      <c r="R20" s="27"/>
      <c r="S20" s="18"/>
      <c r="T20" s="37"/>
      <c r="U20" s="19"/>
    </row>
    <row r="21" spans="1:21" ht="54.75" customHeight="1" x14ac:dyDescent="0.3">
      <c r="A21" s="140"/>
      <c r="B21" s="121"/>
      <c r="C21" s="124"/>
      <c r="D21" s="144"/>
      <c r="E21" s="32">
        <v>5</v>
      </c>
      <c r="F21" s="39" t="s">
        <v>81</v>
      </c>
      <c r="G21" s="48">
        <v>43010</v>
      </c>
      <c r="H21" s="48">
        <v>43039</v>
      </c>
      <c r="I21" s="29">
        <f t="shared" si="1"/>
        <v>4.1428571428571432</v>
      </c>
      <c r="J21" s="81">
        <v>0</v>
      </c>
      <c r="K21" s="81">
        <v>0</v>
      </c>
      <c r="L21" s="74" t="s">
        <v>166</v>
      </c>
      <c r="M21" s="147"/>
      <c r="N21" s="44" t="s">
        <v>223</v>
      </c>
      <c r="O21" s="33" t="s">
        <v>69</v>
      </c>
      <c r="P21" s="80" t="s">
        <v>187</v>
      </c>
      <c r="Q21" s="56"/>
      <c r="R21" s="26"/>
      <c r="S21" s="16"/>
      <c r="T21" s="34"/>
      <c r="U21" s="17"/>
    </row>
    <row r="22" spans="1:21" ht="75" customHeight="1" x14ac:dyDescent="0.3">
      <c r="A22" s="140"/>
      <c r="B22" s="121"/>
      <c r="C22" s="124"/>
      <c r="D22" s="144"/>
      <c r="E22" s="32">
        <v>6</v>
      </c>
      <c r="F22" s="39" t="s">
        <v>86</v>
      </c>
      <c r="G22" s="48">
        <v>43040</v>
      </c>
      <c r="H22" s="48">
        <v>43099</v>
      </c>
      <c r="I22" s="29">
        <f t="shared" ref="I22" si="2">(H22-G22)/7</f>
        <v>8.4285714285714288</v>
      </c>
      <c r="J22" s="81">
        <v>0</v>
      </c>
      <c r="K22" s="81">
        <v>0</v>
      </c>
      <c r="L22" s="74" t="s">
        <v>167</v>
      </c>
      <c r="M22" s="147"/>
      <c r="N22" s="44" t="s">
        <v>224</v>
      </c>
      <c r="O22" s="33" t="s">
        <v>75</v>
      </c>
      <c r="P22" s="80" t="s">
        <v>187</v>
      </c>
      <c r="Q22" s="56"/>
      <c r="R22" s="26"/>
      <c r="S22" s="16"/>
      <c r="T22" s="34"/>
      <c r="U22" s="17"/>
    </row>
    <row r="23" spans="1:21" ht="51.75" customHeight="1" x14ac:dyDescent="0.3">
      <c r="A23" s="140"/>
      <c r="B23" s="121"/>
      <c r="C23" s="124"/>
      <c r="D23" s="145"/>
      <c r="E23" s="32">
        <v>7</v>
      </c>
      <c r="F23" s="39" t="s">
        <v>124</v>
      </c>
      <c r="G23" s="48">
        <v>43040</v>
      </c>
      <c r="H23" s="48">
        <v>43646</v>
      </c>
      <c r="I23" s="29">
        <f t="shared" si="1"/>
        <v>86.571428571428569</v>
      </c>
      <c r="J23" s="81">
        <v>0</v>
      </c>
      <c r="K23" s="81">
        <v>0</v>
      </c>
      <c r="L23" s="74" t="s">
        <v>168</v>
      </c>
      <c r="M23" s="182"/>
      <c r="N23" s="45" t="s">
        <v>225</v>
      </c>
      <c r="O23" s="40" t="s">
        <v>137</v>
      </c>
      <c r="P23" s="80" t="s">
        <v>187</v>
      </c>
      <c r="Q23" s="56"/>
      <c r="R23" s="26"/>
      <c r="S23" s="16"/>
      <c r="T23" s="34"/>
      <c r="U23" s="17"/>
    </row>
    <row r="24" spans="1:21" ht="81.599999999999994" customHeight="1" x14ac:dyDescent="0.3">
      <c r="A24" s="139">
        <v>3</v>
      </c>
      <c r="B24" s="141" t="s">
        <v>76</v>
      </c>
      <c r="C24" s="142" t="s">
        <v>25</v>
      </c>
      <c r="D24" s="143" t="s">
        <v>87</v>
      </c>
      <c r="E24" s="32">
        <v>1</v>
      </c>
      <c r="F24" s="1" t="s">
        <v>116</v>
      </c>
      <c r="G24" s="47">
        <v>42823</v>
      </c>
      <c r="H24" s="47">
        <v>43039</v>
      </c>
      <c r="I24" s="43">
        <f t="shared" si="1"/>
        <v>30.857142857142858</v>
      </c>
      <c r="J24" s="81">
        <v>0.35</v>
      </c>
      <c r="K24" s="81">
        <v>1</v>
      </c>
      <c r="L24" s="74" t="s">
        <v>164</v>
      </c>
      <c r="M24" s="156">
        <f>(K24+K25+K26+K27)/4</f>
        <v>0.42499999999999999</v>
      </c>
      <c r="N24" s="44" t="s">
        <v>226</v>
      </c>
      <c r="O24" s="40" t="s">
        <v>139</v>
      </c>
      <c r="P24" s="81" t="s">
        <v>249</v>
      </c>
      <c r="Q24" s="56"/>
      <c r="R24" s="27"/>
      <c r="S24" s="18"/>
      <c r="T24" s="37"/>
      <c r="U24" s="19"/>
    </row>
    <row r="25" spans="1:21" ht="45.75" customHeight="1" x14ac:dyDescent="0.3">
      <c r="A25" s="140"/>
      <c r="B25" s="121"/>
      <c r="C25" s="124"/>
      <c r="D25" s="144"/>
      <c r="E25" s="31">
        <v>2</v>
      </c>
      <c r="F25" s="1" t="s">
        <v>80</v>
      </c>
      <c r="G25" s="47">
        <v>42823</v>
      </c>
      <c r="H25" s="47">
        <v>43040</v>
      </c>
      <c r="I25" s="43">
        <f t="shared" si="1"/>
        <v>31</v>
      </c>
      <c r="J25" s="187">
        <v>0.1</v>
      </c>
      <c r="K25" s="187">
        <v>0.7</v>
      </c>
      <c r="L25" s="74" t="s">
        <v>169</v>
      </c>
      <c r="M25" s="157"/>
      <c r="N25" s="52" t="s">
        <v>227</v>
      </c>
      <c r="O25" s="40" t="s">
        <v>138</v>
      </c>
      <c r="P25" s="80" t="s">
        <v>195</v>
      </c>
      <c r="Q25" s="56"/>
      <c r="R25" s="27"/>
      <c r="S25" s="18"/>
      <c r="T25" s="37"/>
      <c r="U25" s="19"/>
    </row>
    <row r="26" spans="1:21" ht="45.75" customHeight="1" x14ac:dyDescent="0.3">
      <c r="A26" s="140"/>
      <c r="B26" s="121"/>
      <c r="C26" s="124"/>
      <c r="D26" s="144"/>
      <c r="E26" s="31">
        <v>3</v>
      </c>
      <c r="F26" s="1" t="s">
        <v>79</v>
      </c>
      <c r="G26" s="48">
        <v>43040</v>
      </c>
      <c r="H26" s="47">
        <v>43069</v>
      </c>
      <c r="I26" s="43">
        <f t="shared" ref="I26:I53" si="3">(H26-G26)/7</f>
        <v>4.1428571428571432</v>
      </c>
      <c r="J26" s="187">
        <v>0</v>
      </c>
      <c r="K26" s="187">
        <v>0</v>
      </c>
      <c r="L26" s="74" t="s">
        <v>166</v>
      </c>
      <c r="M26" s="157"/>
      <c r="N26" s="52" t="s">
        <v>228</v>
      </c>
      <c r="O26" s="33" t="s">
        <v>69</v>
      </c>
      <c r="P26" s="80" t="s">
        <v>187</v>
      </c>
      <c r="Q26" s="56"/>
      <c r="R26" s="27"/>
      <c r="S26" s="18"/>
      <c r="T26" s="37"/>
      <c r="U26" s="19"/>
    </row>
    <row r="27" spans="1:21" ht="80.25" customHeight="1" x14ac:dyDescent="0.3">
      <c r="A27" s="140"/>
      <c r="B27" s="121"/>
      <c r="C27" s="124"/>
      <c r="D27" s="144"/>
      <c r="E27" s="32">
        <v>4</v>
      </c>
      <c r="F27" s="1" t="s">
        <v>125</v>
      </c>
      <c r="G27" s="48">
        <v>43070</v>
      </c>
      <c r="H27" s="47">
        <v>43098</v>
      </c>
      <c r="I27" s="43">
        <f t="shared" si="3"/>
        <v>4</v>
      </c>
      <c r="J27" s="187">
        <v>0</v>
      </c>
      <c r="K27" s="187">
        <v>0</v>
      </c>
      <c r="L27" s="74" t="s">
        <v>170</v>
      </c>
      <c r="M27" s="160"/>
      <c r="N27" s="52" t="s">
        <v>229</v>
      </c>
      <c r="O27" s="33" t="s">
        <v>75</v>
      </c>
      <c r="P27" s="80" t="s">
        <v>187</v>
      </c>
      <c r="Q27" s="56"/>
      <c r="R27" s="27"/>
      <c r="S27" s="18"/>
      <c r="T27" s="37"/>
      <c r="U27" s="19"/>
    </row>
    <row r="28" spans="1:21" ht="75.599999999999994" customHeight="1" x14ac:dyDescent="0.3">
      <c r="A28" s="139">
        <v>4</v>
      </c>
      <c r="B28" s="141" t="s">
        <v>88</v>
      </c>
      <c r="C28" s="142" t="s">
        <v>26</v>
      </c>
      <c r="D28" s="151" t="s">
        <v>93</v>
      </c>
      <c r="E28" s="32">
        <v>1</v>
      </c>
      <c r="F28" s="1" t="s">
        <v>117</v>
      </c>
      <c r="G28" s="47">
        <v>42713</v>
      </c>
      <c r="H28" s="47">
        <v>43098</v>
      </c>
      <c r="I28" s="43">
        <f t="shared" si="3"/>
        <v>55</v>
      </c>
      <c r="J28" s="81">
        <v>0.5</v>
      </c>
      <c r="K28" s="81">
        <v>0.75</v>
      </c>
      <c r="L28" s="74" t="s">
        <v>171</v>
      </c>
      <c r="M28" s="156">
        <f xml:space="preserve"> (K28+K29)/2</f>
        <v>0.75</v>
      </c>
      <c r="N28" s="44" t="s">
        <v>230</v>
      </c>
      <c r="O28" s="33" t="s">
        <v>140</v>
      </c>
      <c r="P28" s="40" t="s">
        <v>189</v>
      </c>
      <c r="Q28" s="56"/>
      <c r="R28" s="55"/>
      <c r="S28" s="18"/>
      <c r="T28" s="37"/>
      <c r="U28" s="19"/>
    </row>
    <row r="29" spans="1:21" ht="168" customHeight="1" x14ac:dyDescent="0.3">
      <c r="A29" s="140"/>
      <c r="B29" s="121"/>
      <c r="C29" s="124"/>
      <c r="D29" s="152"/>
      <c r="E29" s="31">
        <v>2</v>
      </c>
      <c r="F29" s="36" t="s">
        <v>94</v>
      </c>
      <c r="G29" s="47">
        <v>42713</v>
      </c>
      <c r="H29" s="47">
        <v>43098</v>
      </c>
      <c r="I29" s="43">
        <f t="shared" si="3"/>
        <v>55</v>
      </c>
      <c r="J29" s="81">
        <v>0.5</v>
      </c>
      <c r="K29" s="81">
        <v>0.75</v>
      </c>
      <c r="L29" s="74" t="s">
        <v>171</v>
      </c>
      <c r="M29" s="160"/>
      <c r="N29" s="44" t="s">
        <v>231</v>
      </c>
      <c r="O29" s="33" t="s">
        <v>140</v>
      </c>
      <c r="P29" s="40" t="s">
        <v>190</v>
      </c>
      <c r="Q29" s="53"/>
      <c r="R29" s="27"/>
      <c r="S29" s="18"/>
      <c r="T29" s="37"/>
      <c r="U29" s="19"/>
    </row>
    <row r="30" spans="1:21" ht="94.5" customHeight="1" x14ac:dyDescent="0.3">
      <c r="A30" s="148">
        <v>5</v>
      </c>
      <c r="B30" s="141" t="s">
        <v>95</v>
      </c>
      <c r="C30" s="142" t="s">
        <v>27</v>
      </c>
      <c r="D30" s="149" t="s">
        <v>96</v>
      </c>
      <c r="E30" s="32">
        <v>1</v>
      </c>
      <c r="F30" s="36" t="s">
        <v>206</v>
      </c>
      <c r="G30" s="48">
        <v>42823</v>
      </c>
      <c r="H30" s="48">
        <v>42916</v>
      </c>
      <c r="I30" s="43">
        <f t="shared" si="3"/>
        <v>13.285714285714286</v>
      </c>
      <c r="J30" s="81">
        <v>1</v>
      </c>
      <c r="K30" s="81">
        <v>1</v>
      </c>
      <c r="L30" s="74" t="s">
        <v>172</v>
      </c>
      <c r="M30" s="156">
        <f>(K30+K31+K32)/3</f>
        <v>0.40000000000000008</v>
      </c>
      <c r="N30" s="38" t="s">
        <v>232</v>
      </c>
      <c r="O30" s="33" t="s">
        <v>141</v>
      </c>
      <c r="P30" s="80" t="s">
        <v>191</v>
      </c>
      <c r="Q30" s="56"/>
      <c r="R30" s="27"/>
      <c r="S30" s="18"/>
      <c r="T30" s="37"/>
      <c r="U30" s="19"/>
    </row>
    <row r="31" spans="1:21" ht="96" customHeight="1" x14ac:dyDescent="0.3">
      <c r="A31" s="148"/>
      <c r="B31" s="121"/>
      <c r="C31" s="124"/>
      <c r="D31" s="150"/>
      <c r="E31" s="31">
        <v>2</v>
      </c>
      <c r="F31" s="36" t="s">
        <v>210</v>
      </c>
      <c r="G31" s="48">
        <v>42823</v>
      </c>
      <c r="H31" s="48">
        <v>43646</v>
      </c>
      <c r="I31" s="43">
        <f t="shared" si="3"/>
        <v>117.57142857142857</v>
      </c>
      <c r="J31" s="81">
        <v>0.1</v>
      </c>
      <c r="K31" s="81">
        <v>0.1</v>
      </c>
      <c r="L31" s="74" t="s">
        <v>173</v>
      </c>
      <c r="M31" s="157"/>
      <c r="N31" s="38" t="s">
        <v>233</v>
      </c>
      <c r="O31" s="33" t="s">
        <v>142</v>
      </c>
      <c r="P31" s="41" t="s">
        <v>192</v>
      </c>
      <c r="Q31" s="53"/>
      <c r="R31" s="27"/>
      <c r="S31" s="18"/>
      <c r="T31" s="37"/>
      <c r="U31" s="19"/>
    </row>
    <row r="32" spans="1:21" ht="137.25" customHeight="1" x14ac:dyDescent="0.3">
      <c r="A32" s="148"/>
      <c r="B32" s="121"/>
      <c r="C32" s="124"/>
      <c r="D32" s="150"/>
      <c r="E32" s="32">
        <v>3</v>
      </c>
      <c r="F32" s="39" t="s">
        <v>97</v>
      </c>
      <c r="G32" s="48">
        <v>42823</v>
      </c>
      <c r="H32" s="48">
        <v>43646</v>
      </c>
      <c r="I32" s="43">
        <f t="shared" si="3"/>
        <v>117.57142857142857</v>
      </c>
      <c r="J32" s="81">
        <v>0.1</v>
      </c>
      <c r="K32" s="81">
        <v>0.1</v>
      </c>
      <c r="L32" s="74" t="s">
        <v>173</v>
      </c>
      <c r="M32" s="160"/>
      <c r="N32" s="38" t="s">
        <v>234</v>
      </c>
      <c r="O32" s="33" t="s">
        <v>143</v>
      </c>
      <c r="P32" s="41" t="s">
        <v>192</v>
      </c>
      <c r="Q32" s="53"/>
      <c r="R32" s="27"/>
      <c r="S32" s="18"/>
      <c r="T32" s="37"/>
      <c r="U32" s="19"/>
    </row>
    <row r="33" spans="1:21" ht="58.5" customHeight="1" x14ac:dyDescent="0.3">
      <c r="A33" s="153">
        <v>6</v>
      </c>
      <c r="B33" s="154" t="s">
        <v>98</v>
      </c>
      <c r="C33" s="142" t="s">
        <v>28</v>
      </c>
      <c r="D33" s="143" t="s">
        <v>99</v>
      </c>
      <c r="E33" s="31">
        <v>1</v>
      </c>
      <c r="F33" s="36" t="s">
        <v>126</v>
      </c>
      <c r="G33" s="47">
        <v>42823</v>
      </c>
      <c r="H33" s="47">
        <v>43007</v>
      </c>
      <c r="I33" s="43">
        <f t="shared" si="3"/>
        <v>26.285714285714285</v>
      </c>
      <c r="J33" s="62">
        <v>0.35</v>
      </c>
      <c r="K33" s="62">
        <v>1</v>
      </c>
      <c r="L33" s="74" t="s">
        <v>164</v>
      </c>
      <c r="M33" s="156">
        <f>(K33+K34+K35+K36+K37+K38+K39+K40+K41+K42+K43)/11</f>
        <v>0.18181818181818182</v>
      </c>
      <c r="N33" s="38" t="s">
        <v>235</v>
      </c>
      <c r="O33" s="40" t="s">
        <v>136</v>
      </c>
      <c r="P33" s="81" t="s">
        <v>196</v>
      </c>
      <c r="Q33" s="53"/>
      <c r="R33" s="27"/>
      <c r="S33" s="18"/>
      <c r="T33" s="37"/>
      <c r="U33" s="19"/>
    </row>
    <row r="34" spans="1:21" ht="60" customHeight="1" x14ac:dyDescent="0.3">
      <c r="A34" s="118"/>
      <c r="B34" s="155"/>
      <c r="C34" s="124"/>
      <c r="D34" s="127"/>
      <c r="E34" s="31">
        <v>2</v>
      </c>
      <c r="F34" s="36" t="s">
        <v>100</v>
      </c>
      <c r="G34" s="48">
        <v>42823</v>
      </c>
      <c r="H34" s="48">
        <v>43646</v>
      </c>
      <c r="I34" s="43">
        <f t="shared" si="3"/>
        <v>117.57142857142857</v>
      </c>
      <c r="J34" s="81">
        <v>1</v>
      </c>
      <c r="K34" s="81">
        <v>1</v>
      </c>
      <c r="L34" s="76" t="s">
        <v>178</v>
      </c>
      <c r="M34" s="157"/>
      <c r="N34" s="36" t="s">
        <v>236</v>
      </c>
      <c r="O34" s="33" t="s">
        <v>144</v>
      </c>
      <c r="P34" s="41" t="s">
        <v>197</v>
      </c>
      <c r="Q34" s="61"/>
      <c r="R34" s="27"/>
      <c r="S34" s="18"/>
      <c r="T34" s="37"/>
      <c r="U34" s="19"/>
    </row>
    <row r="35" spans="1:21" ht="27" customHeight="1" x14ac:dyDescent="0.3">
      <c r="A35" s="118"/>
      <c r="B35" s="155"/>
      <c r="C35" s="124"/>
      <c r="D35" s="127"/>
      <c r="E35" s="31">
        <v>3</v>
      </c>
      <c r="F35" s="36" t="s">
        <v>101</v>
      </c>
      <c r="G35" s="48">
        <v>42823</v>
      </c>
      <c r="H35" s="48">
        <v>43646</v>
      </c>
      <c r="I35" s="43">
        <f t="shared" si="3"/>
        <v>117.57142857142857</v>
      </c>
      <c r="J35" s="81">
        <v>0</v>
      </c>
      <c r="K35" s="81">
        <v>0</v>
      </c>
      <c r="L35" s="74" t="s">
        <v>174</v>
      </c>
      <c r="M35" s="157"/>
      <c r="N35" s="36" t="s">
        <v>237</v>
      </c>
      <c r="O35" s="33" t="s">
        <v>145</v>
      </c>
      <c r="P35" s="80" t="s">
        <v>187</v>
      </c>
      <c r="Q35" s="56"/>
      <c r="R35" s="27"/>
      <c r="S35" s="18"/>
      <c r="T35" s="37"/>
      <c r="U35" s="19"/>
    </row>
    <row r="36" spans="1:21" ht="54" customHeight="1" x14ac:dyDescent="0.3">
      <c r="A36" s="118"/>
      <c r="B36" s="155"/>
      <c r="C36" s="124"/>
      <c r="D36" s="127"/>
      <c r="E36" s="31">
        <v>4</v>
      </c>
      <c r="F36" s="36" t="s">
        <v>211</v>
      </c>
      <c r="G36" s="48">
        <v>42823</v>
      </c>
      <c r="H36" s="48">
        <v>43646</v>
      </c>
      <c r="I36" s="43">
        <f t="shared" si="3"/>
        <v>117.57142857142857</v>
      </c>
      <c r="J36" s="62">
        <v>0</v>
      </c>
      <c r="K36" s="62">
        <v>0</v>
      </c>
      <c r="L36" s="74" t="s">
        <v>175</v>
      </c>
      <c r="M36" s="157"/>
      <c r="N36" s="38" t="s">
        <v>238</v>
      </c>
      <c r="O36" s="33" t="s">
        <v>103</v>
      </c>
      <c r="P36" s="80" t="s">
        <v>187</v>
      </c>
      <c r="Q36" s="56"/>
      <c r="R36" s="27"/>
      <c r="S36" s="18"/>
      <c r="T36" s="37"/>
      <c r="U36" s="19"/>
    </row>
    <row r="37" spans="1:21" ht="54.75" customHeight="1" x14ac:dyDescent="0.3">
      <c r="A37" s="118"/>
      <c r="B37" s="155"/>
      <c r="C37" s="124"/>
      <c r="D37" s="127"/>
      <c r="E37" s="31">
        <v>5</v>
      </c>
      <c r="F37" s="36" t="s">
        <v>127</v>
      </c>
      <c r="G37" s="48">
        <v>42823</v>
      </c>
      <c r="H37" s="48">
        <v>43646</v>
      </c>
      <c r="I37" s="43">
        <f t="shared" si="3"/>
        <v>117.57142857142857</v>
      </c>
      <c r="J37" s="62">
        <v>0</v>
      </c>
      <c r="K37" s="62">
        <v>0</v>
      </c>
      <c r="L37" s="74" t="s">
        <v>176</v>
      </c>
      <c r="M37" s="157"/>
      <c r="N37" s="38" t="s">
        <v>239</v>
      </c>
      <c r="O37" s="42" t="s">
        <v>146</v>
      </c>
      <c r="P37" s="80" t="s">
        <v>187</v>
      </c>
      <c r="Q37" s="56"/>
      <c r="R37" s="27"/>
      <c r="S37" s="18"/>
      <c r="T37" s="37"/>
      <c r="U37" s="19"/>
    </row>
    <row r="38" spans="1:21" ht="69" customHeight="1" x14ac:dyDescent="0.3">
      <c r="A38" s="118"/>
      <c r="B38" s="155"/>
      <c r="C38" s="124"/>
      <c r="D38" s="127"/>
      <c r="E38" s="31">
        <v>6</v>
      </c>
      <c r="F38" s="36" t="s">
        <v>128</v>
      </c>
      <c r="G38" s="48">
        <v>42823</v>
      </c>
      <c r="H38" s="48">
        <v>43646</v>
      </c>
      <c r="I38" s="43">
        <f t="shared" si="3"/>
        <v>117.57142857142857</v>
      </c>
      <c r="J38" s="62">
        <v>0</v>
      </c>
      <c r="K38" s="62">
        <v>0</v>
      </c>
      <c r="L38" s="74" t="s">
        <v>166</v>
      </c>
      <c r="M38" s="157"/>
      <c r="N38" s="44" t="s">
        <v>239</v>
      </c>
      <c r="O38" s="33" t="s">
        <v>69</v>
      </c>
      <c r="P38" s="80" t="s">
        <v>187</v>
      </c>
      <c r="Q38" s="56"/>
      <c r="R38" s="27"/>
      <c r="S38" s="18"/>
      <c r="T38" s="37"/>
      <c r="U38" s="19"/>
    </row>
    <row r="39" spans="1:21" ht="82.5" customHeight="1" x14ac:dyDescent="0.3">
      <c r="A39" s="118"/>
      <c r="B39" s="155"/>
      <c r="C39" s="124"/>
      <c r="D39" s="127"/>
      <c r="E39" s="31">
        <v>7</v>
      </c>
      <c r="F39" s="36" t="s">
        <v>129</v>
      </c>
      <c r="G39" s="48">
        <v>42823</v>
      </c>
      <c r="H39" s="48">
        <v>43646</v>
      </c>
      <c r="I39" s="43">
        <f t="shared" si="3"/>
        <v>117.57142857142857</v>
      </c>
      <c r="J39" s="62">
        <v>0</v>
      </c>
      <c r="K39" s="62">
        <v>0</v>
      </c>
      <c r="L39" s="74" t="s">
        <v>176</v>
      </c>
      <c r="M39" s="157"/>
      <c r="N39" s="185" t="s">
        <v>239</v>
      </c>
      <c r="O39" s="33" t="s">
        <v>70</v>
      </c>
      <c r="P39" s="80" t="s">
        <v>187</v>
      </c>
      <c r="Q39" s="56"/>
      <c r="R39" s="27"/>
      <c r="S39" s="18"/>
      <c r="T39" s="37"/>
      <c r="U39" s="19"/>
    </row>
    <row r="40" spans="1:21" ht="77.25" customHeight="1" x14ac:dyDescent="0.3">
      <c r="A40" s="118"/>
      <c r="B40" s="155"/>
      <c r="C40" s="124"/>
      <c r="D40" s="127"/>
      <c r="E40" s="31">
        <v>8</v>
      </c>
      <c r="F40" s="36" t="s">
        <v>130</v>
      </c>
      <c r="G40" s="48">
        <v>42823</v>
      </c>
      <c r="H40" s="48">
        <v>43646</v>
      </c>
      <c r="I40" s="43">
        <f t="shared" si="3"/>
        <v>117.57142857142857</v>
      </c>
      <c r="J40" s="62">
        <v>0</v>
      </c>
      <c r="K40" s="62">
        <v>0</v>
      </c>
      <c r="L40" s="74" t="s">
        <v>177</v>
      </c>
      <c r="M40" s="157"/>
      <c r="N40" s="185" t="s">
        <v>239</v>
      </c>
      <c r="O40" s="33" t="s">
        <v>71</v>
      </c>
      <c r="P40" s="80" t="s">
        <v>187</v>
      </c>
      <c r="Q40" s="56"/>
      <c r="R40" s="27"/>
      <c r="S40" s="18"/>
      <c r="T40" s="37"/>
      <c r="U40" s="19"/>
    </row>
    <row r="41" spans="1:21" ht="64.5" customHeight="1" x14ac:dyDescent="0.3">
      <c r="A41" s="118"/>
      <c r="B41" s="155"/>
      <c r="C41" s="124"/>
      <c r="D41" s="127"/>
      <c r="E41" s="31">
        <v>9</v>
      </c>
      <c r="F41" s="36" t="s">
        <v>131</v>
      </c>
      <c r="G41" s="48">
        <v>42823</v>
      </c>
      <c r="H41" s="48">
        <v>43646</v>
      </c>
      <c r="I41" s="43">
        <f t="shared" si="3"/>
        <v>117.57142857142857</v>
      </c>
      <c r="J41" s="62">
        <v>0</v>
      </c>
      <c r="K41" s="62">
        <v>0</v>
      </c>
      <c r="L41" s="75" t="s">
        <v>159</v>
      </c>
      <c r="M41" s="157"/>
      <c r="N41" s="185" t="s">
        <v>240</v>
      </c>
      <c r="O41" s="33" t="s">
        <v>75</v>
      </c>
      <c r="P41" s="80" t="s">
        <v>187</v>
      </c>
      <c r="Q41" s="56"/>
      <c r="R41" s="27"/>
      <c r="S41" s="18"/>
      <c r="T41" s="37"/>
      <c r="U41" s="19"/>
    </row>
    <row r="42" spans="1:21" ht="63" customHeight="1" x14ac:dyDescent="0.3">
      <c r="A42" s="118"/>
      <c r="B42" s="155"/>
      <c r="C42" s="124"/>
      <c r="D42" s="127"/>
      <c r="E42" s="31">
        <v>10</v>
      </c>
      <c r="F42" s="36" t="s">
        <v>132</v>
      </c>
      <c r="G42" s="48">
        <v>42823</v>
      </c>
      <c r="H42" s="48">
        <v>43646</v>
      </c>
      <c r="I42" s="43">
        <f t="shared" si="3"/>
        <v>117.57142857142857</v>
      </c>
      <c r="J42" s="62">
        <v>0</v>
      </c>
      <c r="K42" s="62">
        <v>0</v>
      </c>
      <c r="L42" s="75" t="s">
        <v>160</v>
      </c>
      <c r="M42" s="157"/>
      <c r="N42" s="185" t="s">
        <v>240</v>
      </c>
      <c r="O42" s="42" t="s">
        <v>102</v>
      </c>
      <c r="P42" s="80" t="s">
        <v>187</v>
      </c>
      <c r="Q42" s="56"/>
      <c r="R42" s="27"/>
      <c r="S42" s="18"/>
      <c r="T42" s="37"/>
      <c r="U42" s="19"/>
    </row>
    <row r="43" spans="1:21" ht="91.8" customHeight="1" x14ac:dyDescent="0.3">
      <c r="A43" s="118"/>
      <c r="B43" s="155"/>
      <c r="C43" s="124"/>
      <c r="D43" s="127"/>
      <c r="E43" s="31">
        <v>11</v>
      </c>
      <c r="F43" s="36" t="s">
        <v>133</v>
      </c>
      <c r="G43" s="48">
        <v>42823</v>
      </c>
      <c r="H43" s="48">
        <v>43646</v>
      </c>
      <c r="I43" s="43">
        <f t="shared" si="3"/>
        <v>117.57142857142857</v>
      </c>
      <c r="J43" s="62">
        <v>0</v>
      </c>
      <c r="K43" s="62">
        <v>0</v>
      </c>
      <c r="L43" s="75" t="s">
        <v>161</v>
      </c>
      <c r="M43" s="160"/>
      <c r="N43" s="185" t="s">
        <v>240</v>
      </c>
      <c r="O43" s="33" t="s">
        <v>72</v>
      </c>
      <c r="P43" s="80" t="s">
        <v>187</v>
      </c>
      <c r="Q43" s="56"/>
      <c r="R43" s="27"/>
      <c r="S43" s="18"/>
      <c r="T43" s="37"/>
      <c r="U43" s="19"/>
    </row>
    <row r="44" spans="1:21" ht="62.4" customHeight="1" x14ac:dyDescent="0.3">
      <c r="A44" s="153">
        <v>7</v>
      </c>
      <c r="B44" s="154" t="s">
        <v>118</v>
      </c>
      <c r="C44" s="142" t="s">
        <v>61</v>
      </c>
      <c r="D44" s="143" t="s">
        <v>63</v>
      </c>
      <c r="E44" s="31">
        <v>1</v>
      </c>
      <c r="F44" s="36" t="s">
        <v>104</v>
      </c>
      <c r="G44" s="48">
        <v>42823</v>
      </c>
      <c r="H44" s="48">
        <v>43646</v>
      </c>
      <c r="I44" s="43">
        <f t="shared" si="3"/>
        <v>117.57142857142857</v>
      </c>
      <c r="J44" s="81">
        <v>0.3</v>
      </c>
      <c r="K44" s="81">
        <v>0.5</v>
      </c>
      <c r="L44" s="58"/>
      <c r="M44" s="156">
        <f>(K44+K45+K46+K47)/4</f>
        <v>0.55249999999999999</v>
      </c>
      <c r="N44" s="45" t="s">
        <v>212</v>
      </c>
      <c r="O44" s="68" t="s">
        <v>134</v>
      </c>
      <c r="P44" s="40" t="s">
        <v>193</v>
      </c>
      <c r="Q44" s="56"/>
      <c r="R44" s="27"/>
      <c r="S44" s="18"/>
      <c r="T44" s="37"/>
      <c r="U44" s="19"/>
    </row>
    <row r="45" spans="1:21" ht="97.2" customHeight="1" x14ac:dyDescent="0.3">
      <c r="A45" s="118"/>
      <c r="B45" s="158"/>
      <c r="C45" s="124"/>
      <c r="D45" s="127"/>
      <c r="E45" s="31">
        <v>2</v>
      </c>
      <c r="F45" s="36" t="s">
        <v>106</v>
      </c>
      <c r="G45" s="48">
        <v>42823</v>
      </c>
      <c r="H45" s="48">
        <v>43098</v>
      </c>
      <c r="I45" s="43">
        <f t="shared" si="3"/>
        <v>39.285714285714285</v>
      </c>
      <c r="J45" s="81">
        <v>0.2</v>
      </c>
      <c r="K45" s="81">
        <v>0.21</v>
      </c>
      <c r="L45" s="58"/>
      <c r="M45" s="157"/>
      <c r="N45" s="45" t="s">
        <v>241</v>
      </c>
      <c r="O45" s="68" t="s">
        <v>149</v>
      </c>
      <c r="P45" s="80" t="s">
        <v>198</v>
      </c>
      <c r="Q45" s="56"/>
      <c r="R45" s="27"/>
      <c r="S45" s="18"/>
      <c r="T45" s="37"/>
      <c r="U45" s="19"/>
    </row>
    <row r="46" spans="1:21" ht="144" customHeight="1" x14ac:dyDescent="0.3">
      <c r="A46" s="118"/>
      <c r="B46" s="158"/>
      <c r="C46" s="124"/>
      <c r="D46" s="127"/>
      <c r="E46" s="31">
        <v>3</v>
      </c>
      <c r="F46" s="36" t="s">
        <v>108</v>
      </c>
      <c r="G46" s="48">
        <v>42713</v>
      </c>
      <c r="H46" s="48">
        <v>43098</v>
      </c>
      <c r="I46" s="43">
        <f t="shared" si="3"/>
        <v>55</v>
      </c>
      <c r="J46" s="81">
        <v>0.5</v>
      </c>
      <c r="K46" s="81">
        <v>0.75</v>
      </c>
      <c r="L46" s="74" t="s">
        <v>179</v>
      </c>
      <c r="M46" s="157"/>
      <c r="N46" s="44" t="s">
        <v>213</v>
      </c>
      <c r="O46" s="42" t="s">
        <v>102</v>
      </c>
      <c r="P46" s="80" t="s">
        <v>199</v>
      </c>
      <c r="Q46" s="56"/>
      <c r="R46" s="27"/>
      <c r="S46" s="18"/>
      <c r="T46" s="37"/>
      <c r="U46" s="19"/>
    </row>
    <row r="47" spans="1:21" ht="123.75" customHeight="1" x14ac:dyDescent="0.3">
      <c r="A47" s="119"/>
      <c r="B47" s="159"/>
      <c r="C47" s="125"/>
      <c r="D47" s="128"/>
      <c r="E47" s="31">
        <v>4</v>
      </c>
      <c r="F47" s="36" t="s">
        <v>105</v>
      </c>
      <c r="G47" s="48">
        <v>42713</v>
      </c>
      <c r="H47" s="48">
        <v>43098</v>
      </c>
      <c r="I47" s="43">
        <f t="shared" si="3"/>
        <v>55</v>
      </c>
      <c r="J47" s="81">
        <v>0.5</v>
      </c>
      <c r="K47" s="81">
        <v>0.75</v>
      </c>
      <c r="L47" s="74" t="s">
        <v>180</v>
      </c>
      <c r="M47" s="160"/>
      <c r="N47" s="44" t="s">
        <v>242</v>
      </c>
      <c r="O47" s="63" t="s">
        <v>107</v>
      </c>
      <c r="P47" s="40" t="s">
        <v>193</v>
      </c>
      <c r="Q47" s="60"/>
      <c r="R47" s="27"/>
      <c r="S47" s="18"/>
      <c r="T47" s="37"/>
      <c r="U47" s="19"/>
    </row>
    <row r="48" spans="1:21" ht="69" customHeight="1" x14ac:dyDescent="0.3">
      <c r="A48" s="153">
        <v>8</v>
      </c>
      <c r="B48" s="154" t="s">
        <v>114</v>
      </c>
      <c r="C48" s="142" t="s">
        <v>60</v>
      </c>
      <c r="D48" s="163" t="s">
        <v>115</v>
      </c>
      <c r="E48" s="31">
        <v>1</v>
      </c>
      <c r="F48" s="36" t="s">
        <v>110</v>
      </c>
      <c r="G48" s="47">
        <v>42823</v>
      </c>
      <c r="H48" s="47">
        <v>43007</v>
      </c>
      <c r="I48" s="43">
        <f t="shared" si="3"/>
        <v>26.285714285714285</v>
      </c>
      <c r="J48" s="62">
        <v>0.35</v>
      </c>
      <c r="K48" s="62">
        <v>1</v>
      </c>
      <c r="L48" s="74" t="s">
        <v>164</v>
      </c>
      <c r="M48" s="156">
        <f>(K48+K49+K50+K51+K52+K53)/6</f>
        <v>0.25</v>
      </c>
      <c r="N48" s="38" t="s">
        <v>219</v>
      </c>
      <c r="O48" s="40" t="s">
        <v>136</v>
      </c>
      <c r="P48" s="81" t="s">
        <v>196</v>
      </c>
      <c r="Q48" s="56"/>
      <c r="R48" s="27"/>
      <c r="S48" s="18"/>
      <c r="T48" s="37"/>
      <c r="U48" s="19"/>
    </row>
    <row r="49" spans="1:21" ht="84" customHeight="1" x14ac:dyDescent="0.3">
      <c r="A49" s="118"/>
      <c r="B49" s="158"/>
      <c r="C49" s="124"/>
      <c r="D49" s="164"/>
      <c r="E49" s="31">
        <v>2</v>
      </c>
      <c r="F49" s="36" t="s">
        <v>147</v>
      </c>
      <c r="G49" s="48">
        <v>42823</v>
      </c>
      <c r="H49" s="48">
        <v>43069</v>
      </c>
      <c r="I49" s="43">
        <f t="shared" si="3"/>
        <v>35.142857142857146</v>
      </c>
      <c r="J49" s="81">
        <v>0.2</v>
      </c>
      <c r="K49" s="81">
        <v>0.5</v>
      </c>
      <c r="L49" s="74" t="s">
        <v>181</v>
      </c>
      <c r="M49" s="157"/>
      <c r="N49" s="186" t="s">
        <v>243</v>
      </c>
      <c r="O49" s="33" t="s">
        <v>109</v>
      </c>
      <c r="P49" s="41" t="s">
        <v>200</v>
      </c>
      <c r="Q49" s="56"/>
      <c r="R49" s="27"/>
      <c r="S49" s="18"/>
      <c r="T49" s="37"/>
      <c r="U49" s="19"/>
    </row>
    <row r="50" spans="1:21" ht="54.75" customHeight="1" x14ac:dyDescent="0.3">
      <c r="A50" s="118"/>
      <c r="B50" s="158"/>
      <c r="C50" s="124"/>
      <c r="D50" s="164"/>
      <c r="E50" s="31">
        <v>3</v>
      </c>
      <c r="F50" s="39" t="s">
        <v>111</v>
      </c>
      <c r="G50" s="46">
        <v>43070</v>
      </c>
      <c r="H50" s="46">
        <v>43099</v>
      </c>
      <c r="I50" s="43">
        <f t="shared" si="3"/>
        <v>4.1428571428571432</v>
      </c>
      <c r="J50" s="81">
        <v>0</v>
      </c>
      <c r="K50" s="81">
        <v>0</v>
      </c>
      <c r="L50" s="75" t="s">
        <v>183</v>
      </c>
      <c r="M50" s="157"/>
      <c r="N50" s="52" t="s">
        <v>244</v>
      </c>
      <c r="O50" s="33" t="s">
        <v>69</v>
      </c>
      <c r="P50" s="80" t="s">
        <v>187</v>
      </c>
      <c r="Q50" s="53"/>
      <c r="R50" s="27"/>
      <c r="S50" s="18"/>
      <c r="T50" s="37"/>
      <c r="U50" s="19"/>
    </row>
    <row r="51" spans="1:21" ht="60.75" customHeight="1" x14ac:dyDescent="0.3">
      <c r="A51" s="118"/>
      <c r="B51" s="158"/>
      <c r="C51" s="124"/>
      <c r="D51" s="164"/>
      <c r="E51" s="31">
        <v>4</v>
      </c>
      <c r="F51" s="39" t="s">
        <v>112</v>
      </c>
      <c r="G51" s="46">
        <v>43102</v>
      </c>
      <c r="H51" s="46">
        <v>43131</v>
      </c>
      <c r="I51" s="43">
        <f t="shared" si="3"/>
        <v>4.1428571428571432</v>
      </c>
      <c r="J51" s="81">
        <v>0</v>
      </c>
      <c r="K51" s="81">
        <v>0</v>
      </c>
      <c r="L51" s="75" t="s">
        <v>182</v>
      </c>
      <c r="M51" s="157"/>
      <c r="N51" s="52" t="s">
        <v>245</v>
      </c>
      <c r="O51" s="33" t="s">
        <v>71</v>
      </c>
      <c r="P51" s="80" t="s">
        <v>187</v>
      </c>
      <c r="Q51" s="56"/>
      <c r="R51" s="27"/>
      <c r="S51" s="18"/>
      <c r="T51" s="37"/>
      <c r="U51" s="19"/>
    </row>
    <row r="52" spans="1:21" ht="82.5" customHeight="1" x14ac:dyDescent="0.3">
      <c r="A52" s="118"/>
      <c r="B52" s="158"/>
      <c r="C52" s="124"/>
      <c r="D52" s="164"/>
      <c r="E52" s="31">
        <v>5</v>
      </c>
      <c r="F52" s="39" t="s">
        <v>113</v>
      </c>
      <c r="G52" s="46">
        <v>43132</v>
      </c>
      <c r="H52" s="46">
        <v>43159</v>
      </c>
      <c r="I52" s="43">
        <f t="shared" si="3"/>
        <v>3.8571428571428572</v>
      </c>
      <c r="J52" s="81">
        <v>0</v>
      </c>
      <c r="K52" s="81">
        <v>0</v>
      </c>
      <c r="L52" s="74" t="s">
        <v>184</v>
      </c>
      <c r="M52" s="157"/>
      <c r="N52" s="52" t="s">
        <v>214</v>
      </c>
      <c r="O52" s="33" t="s">
        <v>75</v>
      </c>
      <c r="P52" s="80" t="s">
        <v>187</v>
      </c>
      <c r="Q52" s="56"/>
      <c r="R52" s="27"/>
      <c r="S52" s="18"/>
      <c r="T52" s="37"/>
      <c r="U52" s="19"/>
    </row>
    <row r="53" spans="1:21" ht="45" customHeight="1" x14ac:dyDescent="0.3">
      <c r="A53" s="118"/>
      <c r="B53" s="158"/>
      <c r="C53" s="124"/>
      <c r="D53" s="165"/>
      <c r="E53" s="31">
        <v>6</v>
      </c>
      <c r="F53" s="39" t="s">
        <v>120</v>
      </c>
      <c r="G53" s="46">
        <v>43160</v>
      </c>
      <c r="H53" s="46">
        <v>43189</v>
      </c>
      <c r="I53" s="43">
        <f t="shared" si="3"/>
        <v>4.1428571428571432</v>
      </c>
      <c r="J53" s="81">
        <v>0</v>
      </c>
      <c r="K53" s="81">
        <v>0</v>
      </c>
      <c r="L53" s="74" t="s">
        <v>185</v>
      </c>
      <c r="M53" s="160"/>
      <c r="N53" s="39" t="s">
        <v>215</v>
      </c>
      <c r="O53" s="33" t="s">
        <v>119</v>
      </c>
      <c r="P53" s="80" t="s">
        <v>187</v>
      </c>
      <c r="Q53" s="56"/>
      <c r="R53" s="27"/>
      <c r="S53" s="18"/>
      <c r="T53" s="37"/>
      <c r="U53" s="19"/>
    </row>
    <row r="54" spans="1:21" ht="18.75" customHeight="1" x14ac:dyDescent="0.3">
      <c r="A54" s="2"/>
      <c r="B54" s="3"/>
      <c r="C54" s="22"/>
      <c r="D54" s="3"/>
      <c r="E54" s="2"/>
      <c r="F54" s="3"/>
      <c r="G54" s="4"/>
      <c r="H54" s="4"/>
      <c r="I54" s="5"/>
      <c r="J54" s="188"/>
      <c r="K54" s="189"/>
      <c r="L54" s="3"/>
      <c r="M54" s="6"/>
      <c r="N54" s="7"/>
      <c r="O54" s="49"/>
      <c r="P54" s="49"/>
      <c r="Q54" s="3"/>
      <c r="R54" s="3"/>
      <c r="S54" s="3"/>
      <c r="T54" s="3"/>
      <c r="U54" s="3"/>
    </row>
    <row r="55" spans="1:21" ht="24" customHeight="1" x14ac:dyDescent="0.3">
      <c r="A55" s="162" t="s">
        <v>29</v>
      </c>
      <c r="B55" s="162"/>
      <c r="C55" s="162"/>
      <c r="D55" s="162"/>
      <c r="E55" s="8" t="s">
        <v>30</v>
      </c>
      <c r="F55" s="9">
        <f>M9</f>
        <v>0.30125000000000002</v>
      </c>
      <c r="G55" s="10"/>
      <c r="H55" s="10"/>
      <c r="I55" s="10"/>
      <c r="J55" s="190"/>
      <c r="K55" s="190"/>
      <c r="L55" s="10"/>
      <c r="M55" s="10"/>
      <c r="N55" s="10"/>
      <c r="O55" s="50"/>
      <c r="P55" s="50"/>
      <c r="Q55" s="10"/>
      <c r="R55" s="10"/>
      <c r="S55" s="11"/>
      <c r="T55" s="11"/>
      <c r="U55" s="11"/>
    </row>
    <row r="56" spans="1:21" ht="26.4" x14ac:dyDescent="0.3">
      <c r="A56" s="57"/>
      <c r="B56" s="57"/>
      <c r="C56" s="12"/>
      <c r="D56" s="12"/>
      <c r="E56" s="8" t="s">
        <v>31</v>
      </c>
      <c r="F56" s="9">
        <f>M17</f>
        <v>0.48571428571428577</v>
      </c>
      <c r="G56" s="10"/>
      <c r="H56" s="10"/>
      <c r="I56" s="10"/>
      <c r="J56" s="190"/>
      <c r="K56" s="190"/>
      <c r="L56" s="10"/>
      <c r="M56" s="10"/>
      <c r="N56" s="10"/>
      <c r="O56" s="50"/>
      <c r="P56" s="50"/>
      <c r="Q56" s="10"/>
      <c r="R56" s="10"/>
      <c r="S56" s="11"/>
      <c r="T56" s="11"/>
      <c r="U56" s="11"/>
    </row>
    <row r="57" spans="1:21" ht="26.4" x14ac:dyDescent="0.3">
      <c r="A57" s="57"/>
      <c r="B57" s="57"/>
      <c r="C57" s="12"/>
      <c r="D57" s="12"/>
      <c r="E57" s="8" t="s">
        <v>32</v>
      </c>
      <c r="F57" s="9">
        <f>M24</f>
        <v>0.42499999999999999</v>
      </c>
      <c r="G57" s="10"/>
      <c r="H57" s="10"/>
      <c r="I57" s="10"/>
      <c r="J57" s="190"/>
      <c r="K57" s="190"/>
      <c r="L57" s="10"/>
      <c r="M57" s="10"/>
      <c r="N57" s="10"/>
      <c r="O57" s="50"/>
      <c r="P57" s="50"/>
      <c r="Q57" s="10"/>
      <c r="R57" s="10"/>
      <c r="S57" s="11"/>
      <c r="T57" s="11"/>
      <c r="U57" s="11"/>
    </row>
    <row r="58" spans="1:21" ht="26.4" x14ac:dyDescent="0.3">
      <c r="A58" s="57"/>
      <c r="B58" s="57"/>
      <c r="C58" s="12"/>
      <c r="D58" s="12"/>
      <c r="E58" s="8" t="s">
        <v>33</v>
      </c>
      <c r="F58" s="9">
        <f>M28</f>
        <v>0.75</v>
      </c>
      <c r="G58" s="10"/>
      <c r="H58" s="10"/>
      <c r="I58" s="10"/>
      <c r="J58" s="190"/>
      <c r="K58" s="190"/>
      <c r="L58" s="10"/>
      <c r="M58" s="10"/>
      <c r="N58" s="10"/>
      <c r="O58" s="50"/>
      <c r="P58" s="50"/>
      <c r="Q58" s="10"/>
      <c r="R58" s="10"/>
      <c r="S58" s="11"/>
      <c r="T58" s="11"/>
      <c r="U58" s="11"/>
    </row>
    <row r="59" spans="1:21" ht="26.4" x14ac:dyDescent="0.3">
      <c r="A59" s="57"/>
      <c r="B59" s="57"/>
      <c r="C59" s="12"/>
      <c r="D59" s="12"/>
      <c r="E59" s="8" t="s">
        <v>34</v>
      </c>
      <c r="F59" s="9">
        <f>M30</f>
        <v>0.40000000000000008</v>
      </c>
      <c r="G59" s="10"/>
      <c r="H59" s="10"/>
      <c r="I59" s="10"/>
      <c r="J59" s="190"/>
      <c r="K59" s="190"/>
      <c r="L59" s="10"/>
      <c r="M59" s="10"/>
      <c r="N59" s="10"/>
      <c r="O59" s="50"/>
      <c r="P59" s="50"/>
      <c r="Q59" s="10"/>
      <c r="R59" s="10"/>
      <c r="S59" s="11"/>
      <c r="T59" s="11"/>
      <c r="U59" s="11"/>
    </row>
    <row r="60" spans="1:21" ht="26.4" x14ac:dyDescent="0.3">
      <c r="A60" s="57"/>
      <c r="B60" s="57"/>
      <c r="C60" s="12"/>
      <c r="D60" s="12"/>
      <c r="E60" s="8" t="s">
        <v>35</v>
      </c>
      <c r="F60" s="9">
        <f>M33</f>
        <v>0.18181818181818182</v>
      </c>
      <c r="G60" s="10"/>
      <c r="H60" s="10"/>
      <c r="I60" s="10"/>
      <c r="J60" s="190"/>
      <c r="K60" s="190"/>
      <c r="L60" s="10"/>
      <c r="M60" s="10"/>
      <c r="N60" s="10"/>
      <c r="O60" s="50"/>
      <c r="P60" s="50"/>
      <c r="Q60" s="10"/>
      <c r="R60" s="10"/>
      <c r="S60" s="11"/>
      <c r="T60" s="11"/>
      <c r="U60" s="11"/>
    </row>
    <row r="61" spans="1:21" ht="26.4" x14ac:dyDescent="0.3">
      <c r="A61" s="57"/>
      <c r="B61" s="57"/>
      <c r="C61" s="12"/>
      <c r="D61" s="12"/>
      <c r="E61" s="8" t="s">
        <v>62</v>
      </c>
      <c r="F61" s="9">
        <f>M44</f>
        <v>0.55249999999999999</v>
      </c>
      <c r="G61" s="10"/>
      <c r="H61" s="10"/>
      <c r="I61" s="10"/>
      <c r="J61" s="190"/>
      <c r="K61" s="190"/>
      <c r="L61" s="10"/>
      <c r="M61" s="10"/>
      <c r="N61" s="10"/>
      <c r="O61" s="50"/>
      <c r="P61" s="50"/>
      <c r="Q61" s="10"/>
      <c r="R61" s="10"/>
      <c r="S61" s="11"/>
      <c r="T61" s="11"/>
      <c r="U61" s="11"/>
    </row>
    <row r="62" spans="1:21" ht="26.4" x14ac:dyDescent="0.3">
      <c r="A62" s="57"/>
      <c r="B62" s="57"/>
      <c r="C62" s="12"/>
      <c r="D62" s="12"/>
      <c r="E62" s="8" t="s">
        <v>36</v>
      </c>
      <c r="F62" s="9">
        <f>M48</f>
        <v>0.25</v>
      </c>
      <c r="G62" s="10"/>
      <c r="H62" s="10"/>
      <c r="I62" s="10"/>
      <c r="J62" s="190"/>
      <c r="K62" s="190"/>
      <c r="L62" s="10"/>
      <c r="M62" s="10"/>
      <c r="N62" s="10"/>
      <c r="O62" s="50"/>
      <c r="P62" s="50"/>
      <c r="Q62" s="10"/>
      <c r="R62" s="10"/>
      <c r="S62" s="11"/>
      <c r="T62" s="11"/>
      <c r="U62" s="11"/>
    </row>
    <row r="63" spans="1:21" x14ac:dyDescent="0.3">
      <c r="A63" s="57"/>
      <c r="B63" s="57"/>
      <c r="C63" s="12"/>
      <c r="D63" s="12"/>
      <c r="E63" s="8"/>
      <c r="F63" s="9"/>
      <c r="G63" s="10"/>
      <c r="H63" s="10"/>
      <c r="I63" s="10"/>
      <c r="J63" s="190"/>
      <c r="K63" s="190"/>
      <c r="L63" s="10"/>
      <c r="M63" s="10"/>
      <c r="N63" s="10"/>
      <c r="O63" s="50"/>
      <c r="P63" s="50"/>
      <c r="Q63" s="10"/>
      <c r="R63" s="10"/>
      <c r="S63" s="11"/>
      <c r="T63" s="11"/>
      <c r="U63" s="11"/>
    </row>
    <row r="64" spans="1:21" x14ac:dyDescent="0.3">
      <c r="A64" s="57"/>
      <c r="B64" s="57"/>
      <c r="C64" s="12"/>
      <c r="D64" s="12"/>
      <c r="E64" s="8"/>
      <c r="F64" s="9"/>
      <c r="G64" s="10"/>
      <c r="H64" s="10"/>
      <c r="I64" s="10"/>
      <c r="J64" s="190"/>
      <c r="K64" s="190"/>
      <c r="L64" s="10"/>
      <c r="M64" s="10"/>
      <c r="N64" s="10"/>
      <c r="O64" s="50"/>
      <c r="P64" s="50"/>
      <c r="Q64" s="10"/>
      <c r="R64" s="10"/>
      <c r="S64" s="11"/>
      <c r="T64" s="11"/>
      <c r="U64" s="11"/>
    </row>
    <row r="65" spans="1:21" ht="14.4" hidden="1" customHeight="1" x14ac:dyDescent="0.3">
      <c r="A65" s="57"/>
      <c r="B65" s="57"/>
      <c r="C65" s="12"/>
      <c r="D65" s="12"/>
      <c r="E65" s="8" t="s">
        <v>37</v>
      </c>
      <c r="F65" s="9" t="e">
        <f>SUM(#REF!)</f>
        <v>#REF!</v>
      </c>
      <c r="G65" s="10"/>
      <c r="H65" s="10"/>
      <c r="I65" s="10"/>
      <c r="J65" s="190"/>
      <c r="K65" s="190"/>
      <c r="L65" s="10"/>
      <c r="M65" s="10"/>
      <c r="N65" s="10"/>
      <c r="O65" s="50"/>
      <c r="P65" s="50"/>
      <c r="Q65" s="10"/>
      <c r="R65" s="10"/>
      <c r="S65" s="11"/>
      <c r="T65" s="11"/>
      <c r="U65" s="11"/>
    </row>
    <row r="66" spans="1:21" ht="14.4" hidden="1" customHeight="1" x14ac:dyDescent="0.3">
      <c r="A66" s="57"/>
      <c r="B66" s="57"/>
      <c r="C66" s="12"/>
      <c r="D66" s="12"/>
      <c r="E66" s="8" t="s">
        <v>38</v>
      </c>
      <c r="F66" s="9" t="e">
        <f>SUM(#REF!)</f>
        <v>#REF!</v>
      </c>
      <c r="G66" s="10"/>
      <c r="H66" s="10"/>
      <c r="I66" s="10"/>
      <c r="J66" s="190"/>
      <c r="K66" s="190"/>
      <c r="L66" s="10"/>
      <c r="M66" s="10"/>
      <c r="N66" s="10"/>
      <c r="O66" s="50"/>
      <c r="P66" s="50"/>
      <c r="Q66" s="10"/>
      <c r="R66" s="10"/>
      <c r="S66" s="11"/>
      <c r="T66" s="11"/>
      <c r="U66" s="11"/>
    </row>
    <row r="67" spans="1:21" ht="14.4" hidden="1" customHeight="1" x14ac:dyDescent="0.3">
      <c r="A67" s="57"/>
      <c r="B67" s="57"/>
      <c r="C67" s="12"/>
      <c r="D67" s="12"/>
      <c r="E67" s="8" t="s">
        <v>39</v>
      </c>
      <c r="F67" s="9" t="e">
        <f>SUM(#REF!)</f>
        <v>#REF!</v>
      </c>
      <c r="G67" s="10"/>
      <c r="H67" s="10"/>
      <c r="I67" s="10"/>
      <c r="J67" s="190"/>
      <c r="K67" s="190"/>
      <c r="L67" s="10"/>
      <c r="M67" s="10"/>
      <c r="N67" s="10"/>
      <c r="O67" s="50"/>
      <c r="P67" s="50"/>
      <c r="Q67" s="10"/>
      <c r="R67" s="10"/>
      <c r="S67" s="11"/>
      <c r="T67" s="11"/>
      <c r="U67" s="11"/>
    </row>
    <row r="68" spans="1:21" ht="14.4" hidden="1" customHeight="1" x14ac:dyDescent="0.3">
      <c r="A68" s="57"/>
      <c r="B68" s="57"/>
      <c r="C68" s="12"/>
      <c r="D68" s="12"/>
      <c r="E68" s="8" t="s">
        <v>40</v>
      </c>
      <c r="F68" s="9" t="e">
        <f>SUM(#REF!)</f>
        <v>#REF!</v>
      </c>
      <c r="G68" s="10"/>
      <c r="H68" s="10"/>
      <c r="I68" s="10"/>
      <c r="J68" s="190"/>
      <c r="K68" s="190"/>
      <c r="L68" s="10"/>
      <c r="M68" s="10"/>
      <c r="N68" s="10"/>
      <c r="O68" s="50"/>
      <c r="P68" s="50"/>
      <c r="Q68" s="10"/>
      <c r="R68" s="10"/>
      <c r="S68" s="11"/>
      <c r="T68" s="11"/>
      <c r="U68" s="11"/>
    </row>
    <row r="69" spans="1:21" ht="14.4" hidden="1" customHeight="1" x14ac:dyDescent="0.3">
      <c r="A69" s="57"/>
      <c r="B69" s="57"/>
      <c r="C69" s="12"/>
      <c r="D69" s="12"/>
      <c r="E69" s="8" t="s">
        <v>41</v>
      </c>
      <c r="F69" s="9" t="e">
        <f>SUM(#REF!)</f>
        <v>#REF!</v>
      </c>
      <c r="G69" s="10"/>
      <c r="H69" s="10"/>
      <c r="I69" s="10"/>
      <c r="J69" s="190"/>
      <c r="K69" s="190"/>
      <c r="L69" s="10"/>
      <c r="M69" s="10"/>
      <c r="N69" s="10"/>
      <c r="O69" s="50"/>
      <c r="P69" s="50"/>
      <c r="Q69" s="10"/>
      <c r="R69" s="10"/>
      <c r="S69" s="11"/>
      <c r="T69" s="11"/>
      <c r="U69" s="11"/>
    </row>
    <row r="70" spans="1:21" ht="14.4" hidden="1" customHeight="1" x14ac:dyDescent="0.3">
      <c r="A70" s="57"/>
      <c r="B70" s="57"/>
      <c r="C70" s="12"/>
      <c r="D70" s="12"/>
      <c r="E70" s="8" t="s">
        <v>42</v>
      </c>
      <c r="F70" s="9" t="e">
        <f>SUM(#REF!)</f>
        <v>#REF!</v>
      </c>
      <c r="G70" s="10"/>
      <c r="H70" s="10"/>
      <c r="I70" s="10"/>
      <c r="J70" s="190"/>
      <c r="K70" s="190"/>
      <c r="L70" s="10"/>
      <c r="M70" s="10"/>
      <c r="N70" s="10"/>
      <c r="O70" s="50"/>
      <c r="P70" s="50"/>
      <c r="Q70" s="10"/>
      <c r="R70" s="10"/>
      <c r="S70" s="11"/>
      <c r="T70" s="11"/>
      <c r="U70" s="11"/>
    </row>
    <row r="71" spans="1:21" ht="14.4" hidden="1" customHeight="1" x14ac:dyDescent="0.3">
      <c r="A71" s="57"/>
      <c r="B71" s="57"/>
      <c r="C71" s="12"/>
      <c r="D71" s="12"/>
      <c r="E71" s="8" t="s">
        <v>43</v>
      </c>
      <c r="F71" s="9" t="e">
        <f>SUM(#REF!)</f>
        <v>#REF!</v>
      </c>
      <c r="G71" s="10"/>
      <c r="H71" s="10"/>
      <c r="I71" s="10"/>
      <c r="J71" s="190"/>
      <c r="K71" s="190"/>
      <c r="L71" s="10"/>
      <c r="M71" s="10"/>
      <c r="N71" s="10"/>
      <c r="O71" s="50"/>
      <c r="P71" s="50"/>
      <c r="Q71" s="10"/>
      <c r="R71" s="10"/>
      <c r="S71" s="11"/>
      <c r="T71" s="11"/>
      <c r="U71" s="11"/>
    </row>
    <row r="72" spans="1:21" ht="14.4" hidden="1" customHeight="1" x14ac:dyDescent="0.3">
      <c r="A72" s="57"/>
      <c r="B72" s="57"/>
      <c r="C72" s="12"/>
      <c r="D72" s="12"/>
      <c r="E72" s="8" t="s">
        <v>44</v>
      </c>
      <c r="F72" s="9" t="e">
        <f>SUM(#REF!)</f>
        <v>#REF!</v>
      </c>
      <c r="G72" s="10"/>
      <c r="H72" s="10"/>
      <c r="I72" s="10"/>
      <c r="J72" s="190"/>
      <c r="K72" s="190"/>
      <c r="L72" s="10"/>
      <c r="M72" s="10"/>
      <c r="N72" s="10"/>
      <c r="O72" s="50"/>
      <c r="P72" s="50"/>
      <c r="Q72" s="10"/>
      <c r="R72" s="10"/>
      <c r="S72" s="11"/>
      <c r="T72" s="11"/>
      <c r="U72" s="11"/>
    </row>
    <row r="73" spans="1:21" x14ac:dyDescent="0.3">
      <c r="A73" s="57"/>
      <c r="B73" s="57"/>
      <c r="C73" s="12"/>
      <c r="D73" s="12"/>
      <c r="E73" s="13"/>
      <c r="F73" s="14"/>
      <c r="G73" s="10"/>
      <c r="H73" s="10"/>
      <c r="I73" s="10"/>
      <c r="J73" s="190"/>
      <c r="K73" s="190"/>
      <c r="L73" s="10"/>
      <c r="M73" s="10"/>
      <c r="N73" s="10"/>
      <c r="O73" s="50"/>
      <c r="P73" s="50"/>
      <c r="Q73" s="10"/>
      <c r="R73" s="10"/>
      <c r="S73" s="11"/>
      <c r="T73" s="11"/>
      <c r="U73" s="11"/>
    </row>
    <row r="74" spans="1:21" x14ac:dyDescent="0.3">
      <c r="A74" s="161" t="s">
        <v>45</v>
      </c>
      <c r="B74" s="161"/>
      <c r="C74" s="161"/>
      <c r="D74" s="161"/>
      <c r="E74" s="15">
        <f>SUM(F55:F64)/10</f>
        <v>0.33462824675324676</v>
      </c>
      <c r="F74" s="13" t="s">
        <v>46</v>
      </c>
      <c r="G74" s="10"/>
      <c r="H74" s="10"/>
      <c r="I74" s="10"/>
      <c r="J74" s="190"/>
      <c r="K74" s="190"/>
      <c r="L74" s="10"/>
      <c r="M74" s="10"/>
      <c r="N74" s="10"/>
      <c r="O74" s="50"/>
      <c r="P74" s="50"/>
      <c r="Q74" s="10"/>
      <c r="R74" s="10"/>
      <c r="S74" s="11"/>
      <c r="T74" s="11"/>
      <c r="U74" s="11"/>
    </row>
    <row r="75" spans="1:21" x14ac:dyDescent="0.3">
      <c r="J75" s="191"/>
      <c r="K75" s="191"/>
    </row>
    <row r="76" spans="1:21" x14ac:dyDescent="0.3">
      <c r="J76" s="191"/>
      <c r="K76" s="191"/>
    </row>
    <row r="77" spans="1:21" x14ac:dyDescent="0.3">
      <c r="J77" s="191"/>
      <c r="K77" s="191"/>
    </row>
    <row r="78" spans="1:21" x14ac:dyDescent="0.3">
      <c r="B78" s="77" t="s">
        <v>202</v>
      </c>
      <c r="C78" s="77"/>
      <c r="D78" s="77"/>
      <c r="E78" s="77"/>
      <c r="F78" s="77"/>
      <c r="J78" s="191"/>
      <c r="K78" s="191"/>
    </row>
    <row r="79" spans="1:21" x14ac:dyDescent="0.3">
      <c r="J79" s="191"/>
      <c r="K79" s="191"/>
    </row>
    <row r="80" spans="1:21" x14ac:dyDescent="0.3">
      <c r="J80" s="191"/>
      <c r="K80" s="191"/>
    </row>
    <row r="81" spans="10:11" x14ac:dyDescent="0.3">
      <c r="J81" s="191"/>
      <c r="K81" s="191"/>
    </row>
    <row r="82" spans="10:11" x14ac:dyDescent="0.3">
      <c r="J82" s="191"/>
      <c r="K82" s="191"/>
    </row>
    <row r="83" spans="10:11" x14ac:dyDescent="0.3">
      <c r="J83" s="191"/>
      <c r="K83" s="191"/>
    </row>
    <row r="84" spans="10:11" x14ac:dyDescent="0.3">
      <c r="J84" s="191"/>
      <c r="K84" s="191"/>
    </row>
    <row r="85" spans="10:11" x14ac:dyDescent="0.3">
      <c r="J85" s="191"/>
      <c r="K85" s="191"/>
    </row>
    <row r="86" spans="10:11" x14ac:dyDescent="0.3">
      <c r="J86" s="191"/>
      <c r="K86" s="191"/>
    </row>
    <row r="87" spans="10:11" x14ac:dyDescent="0.3">
      <c r="J87" s="191"/>
      <c r="K87" s="191"/>
    </row>
    <row r="88" spans="10:11" x14ac:dyDescent="0.3">
      <c r="J88" s="191"/>
      <c r="K88" s="191"/>
    </row>
    <row r="89" spans="10:11" x14ac:dyDescent="0.3">
      <c r="J89" s="191"/>
      <c r="K89" s="191"/>
    </row>
    <row r="90" spans="10:11" x14ac:dyDescent="0.3">
      <c r="J90" s="191"/>
      <c r="K90" s="191"/>
    </row>
    <row r="91" spans="10:11" x14ac:dyDescent="0.3">
      <c r="J91" s="191"/>
      <c r="K91" s="191"/>
    </row>
    <row r="92" spans="10:11" x14ac:dyDescent="0.3">
      <c r="J92" s="191"/>
      <c r="K92" s="191"/>
    </row>
    <row r="93" spans="10:11" x14ac:dyDescent="0.3">
      <c r="J93" s="191"/>
      <c r="K93" s="191"/>
    </row>
    <row r="94" spans="10:11" x14ac:dyDescent="0.3">
      <c r="J94" s="191"/>
      <c r="K94" s="191"/>
    </row>
    <row r="95" spans="10:11" x14ac:dyDescent="0.3">
      <c r="J95" s="191"/>
      <c r="K95" s="191"/>
    </row>
    <row r="96" spans="10:11" x14ac:dyDescent="0.3">
      <c r="J96" s="191"/>
      <c r="K96" s="191"/>
    </row>
    <row r="97" spans="10:11" x14ac:dyDescent="0.3">
      <c r="J97" s="191"/>
      <c r="K97" s="191"/>
    </row>
    <row r="98" spans="10:11" x14ac:dyDescent="0.3">
      <c r="J98" s="191"/>
      <c r="K98" s="191"/>
    </row>
    <row r="99" spans="10:11" x14ac:dyDescent="0.3">
      <c r="J99" s="191"/>
      <c r="K99" s="191"/>
    </row>
    <row r="100" spans="10:11" x14ac:dyDescent="0.3">
      <c r="J100" s="191"/>
      <c r="K100" s="191"/>
    </row>
    <row r="101" spans="10:11" x14ac:dyDescent="0.3">
      <c r="J101" s="191"/>
      <c r="K101" s="191"/>
    </row>
    <row r="102" spans="10:11" x14ac:dyDescent="0.3">
      <c r="J102" s="191"/>
      <c r="K102" s="191"/>
    </row>
    <row r="103" spans="10:11" x14ac:dyDescent="0.3">
      <c r="J103" s="191"/>
      <c r="K103" s="191"/>
    </row>
    <row r="104" spans="10:11" x14ac:dyDescent="0.3">
      <c r="J104" s="191"/>
      <c r="K104" s="191"/>
    </row>
    <row r="105" spans="10:11" x14ac:dyDescent="0.3">
      <c r="J105" s="191"/>
      <c r="K105" s="191"/>
    </row>
    <row r="106" spans="10:11" x14ac:dyDescent="0.3">
      <c r="J106" s="191"/>
      <c r="K106" s="191"/>
    </row>
    <row r="107" spans="10:11" x14ac:dyDescent="0.3">
      <c r="J107" s="191"/>
      <c r="K107" s="191"/>
    </row>
    <row r="108" spans="10:11" x14ac:dyDescent="0.3">
      <c r="J108" s="191"/>
      <c r="K108" s="191"/>
    </row>
    <row r="109" spans="10:11" x14ac:dyDescent="0.3">
      <c r="J109" s="191"/>
      <c r="K109" s="191"/>
    </row>
    <row r="110" spans="10:11" x14ac:dyDescent="0.3">
      <c r="J110" s="191"/>
      <c r="K110" s="191"/>
    </row>
    <row r="111" spans="10:11" x14ac:dyDescent="0.3">
      <c r="J111" s="191"/>
      <c r="K111" s="191"/>
    </row>
    <row r="112" spans="10:11" x14ac:dyDescent="0.3">
      <c r="J112" s="191"/>
      <c r="K112" s="191"/>
    </row>
    <row r="113" spans="10:11" x14ac:dyDescent="0.3">
      <c r="J113" s="191"/>
      <c r="K113" s="191"/>
    </row>
    <row r="114" spans="10:11" x14ac:dyDescent="0.3">
      <c r="J114" s="191"/>
      <c r="K114" s="191"/>
    </row>
    <row r="115" spans="10:11" x14ac:dyDescent="0.3">
      <c r="J115" s="191"/>
      <c r="K115" s="191"/>
    </row>
    <row r="116" spans="10:11" x14ac:dyDescent="0.3">
      <c r="J116" s="191"/>
      <c r="K116" s="191"/>
    </row>
    <row r="117" spans="10:11" x14ac:dyDescent="0.3">
      <c r="J117" s="191"/>
      <c r="K117" s="191"/>
    </row>
    <row r="118" spans="10:11" x14ac:dyDescent="0.3">
      <c r="J118" s="191"/>
      <c r="K118" s="191"/>
    </row>
    <row r="119" spans="10:11" x14ac:dyDescent="0.3">
      <c r="J119" s="191"/>
      <c r="K119" s="191"/>
    </row>
    <row r="120" spans="10:11" x14ac:dyDescent="0.3">
      <c r="J120" s="191"/>
      <c r="K120" s="191"/>
    </row>
    <row r="121" spans="10:11" x14ac:dyDescent="0.3">
      <c r="J121" s="191"/>
      <c r="K121" s="191"/>
    </row>
    <row r="122" spans="10:11" x14ac:dyDescent="0.3">
      <c r="J122" s="191"/>
      <c r="K122" s="191"/>
    </row>
    <row r="123" spans="10:11" x14ac:dyDescent="0.3">
      <c r="J123" s="191"/>
      <c r="K123" s="191"/>
    </row>
    <row r="124" spans="10:11" x14ac:dyDescent="0.3">
      <c r="J124" s="191"/>
      <c r="K124" s="191"/>
    </row>
    <row r="125" spans="10:11" x14ac:dyDescent="0.3">
      <c r="J125" s="191"/>
      <c r="K125" s="191"/>
    </row>
    <row r="126" spans="10:11" x14ac:dyDescent="0.3">
      <c r="J126" s="191"/>
      <c r="K126" s="191"/>
    </row>
    <row r="127" spans="10:11" x14ac:dyDescent="0.3">
      <c r="J127" s="191"/>
      <c r="K127" s="191"/>
    </row>
    <row r="128" spans="10:11" x14ac:dyDescent="0.3">
      <c r="J128" s="191"/>
      <c r="K128" s="191"/>
    </row>
    <row r="129" spans="10:11" x14ac:dyDescent="0.3">
      <c r="J129" s="191"/>
      <c r="K129" s="191"/>
    </row>
    <row r="130" spans="10:11" x14ac:dyDescent="0.3">
      <c r="J130" s="191"/>
      <c r="K130" s="191"/>
    </row>
    <row r="131" spans="10:11" x14ac:dyDescent="0.3">
      <c r="J131" s="191"/>
      <c r="K131" s="191"/>
    </row>
    <row r="132" spans="10:11" x14ac:dyDescent="0.3">
      <c r="J132" s="191"/>
      <c r="K132" s="191"/>
    </row>
    <row r="133" spans="10:11" x14ac:dyDescent="0.3">
      <c r="J133" s="191"/>
      <c r="K133" s="191"/>
    </row>
    <row r="134" spans="10:11" x14ac:dyDescent="0.3">
      <c r="J134" s="191"/>
      <c r="K134" s="191"/>
    </row>
    <row r="135" spans="10:11" x14ac:dyDescent="0.3">
      <c r="J135" s="191"/>
      <c r="K135" s="191"/>
    </row>
    <row r="136" spans="10:11" x14ac:dyDescent="0.3">
      <c r="J136" s="191"/>
      <c r="K136" s="191"/>
    </row>
    <row r="137" spans="10:11" x14ac:dyDescent="0.3">
      <c r="J137" s="191"/>
      <c r="K137" s="191"/>
    </row>
    <row r="138" spans="10:11" x14ac:dyDescent="0.3">
      <c r="J138" s="191"/>
      <c r="K138" s="191"/>
    </row>
    <row r="139" spans="10:11" x14ac:dyDescent="0.3">
      <c r="J139" s="191"/>
      <c r="K139" s="191"/>
    </row>
    <row r="140" spans="10:11" x14ac:dyDescent="0.3">
      <c r="J140" s="191"/>
      <c r="K140" s="191"/>
    </row>
    <row r="141" spans="10:11" x14ac:dyDescent="0.3">
      <c r="J141" s="191"/>
      <c r="K141" s="191"/>
    </row>
    <row r="142" spans="10:11" x14ac:dyDescent="0.3">
      <c r="J142" s="191"/>
      <c r="K142" s="191"/>
    </row>
    <row r="143" spans="10:11" x14ac:dyDescent="0.3">
      <c r="J143" s="191"/>
      <c r="K143" s="191"/>
    </row>
    <row r="144" spans="10:11" x14ac:dyDescent="0.3">
      <c r="J144" s="191"/>
      <c r="K144" s="191"/>
    </row>
    <row r="145" spans="10:11" x14ac:dyDescent="0.3">
      <c r="J145" s="191"/>
      <c r="K145" s="191"/>
    </row>
    <row r="146" spans="10:11" x14ac:dyDescent="0.3">
      <c r="J146" s="191"/>
      <c r="K146" s="191"/>
    </row>
    <row r="147" spans="10:11" x14ac:dyDescent="0.3">
      <c r="J147" s="191"/>
      <c r="K147" s="191"/>
    </row>
    <row r="148" spans="10:11" x14ac:dyDescent="0.3">
      <c r="J148" s="191"/>
      <c r="K148" s="191"/>
    </row>
    <row r="149" spans="10:11" x14ac:dyDescent="0.3">
      <c r="J149" s="191"/>
      <c r="K149" s="191"/>
    </row>
    <row r="150" spans="10:11" x14ac:dyDescent="0.3">
      <c r="J150" s="191"/>
      <c r="K150" s="191"/>
    </row>
    <row r="151" spans="10:11" x14ac:dyDescent="0.3">
      <c r="J151" s="191"/>
      <c r="K151" s="191"/>
    </row>
    <row r="152" spans="10:11" x14ac:dyDescent="0.3">
      <c r="J152" s="191"/>
      <c r="K152" s="191"/>
    </row>
    <row r="153" spans="10:11" x14ac:dyDescent="0.3">
      <c r="J153" s="191"/>
      <c r="K153" s="191"/>
    </row>
    <row r="154" spans="10:11" x14ac:dyDescent="0.3">
      <c r="J154" s="191"/>
      <c r="K154" s="191"/>
    </row>
    <row r="155" spans="10:11" x14ac:dyDescent="0.3">
      <c r="J155" s="191"/>
      <c r="K155" s="191"/>
    </row>
    <row r="156" spans="10:11" x14ac:dyDescent="0.3">
      <c r="J156" s="191"/>
      <c r="K156" s="191"/>
    </row>
    <row r="157" spans="10:11" x14ac:dyDescent="0.3">
      <c r="J157" s="191"/>
      <c r="K157" s="191"/>
    </row>
    <row r="158" spans="10:11" x14ac:dyDescent="0.3">
      <c r="J158" s="191"/>
      <c r="K158" s="191"/>
    </row>
    <row r="159" spans="10:11" x14ac:dyDescent="0.3">
      <c r="J159" s="191"/>
      <c r="K159" s="191"/>
    </row>
    <row r="160" spans="10:11" x14ac:dyDescent="0.3">
      <c r="J160" s="191"/>
      <c r="K160" s="191"/>
    </row>
    <row r="161" spans="10:11" x14ac:dyDescent="0.3">
      <c r="J161" s="191"/>
      <c r="K161" s="191"/>
    </row>
    <row r="162" spans="10:11" x14ac:dyDescent="0.3">
      <c r="J162" s="191"/>
      <c r="K162" s="191"/>
    </row>
    <row r="163" spans="10:11" x14ac:dyDescent="0.3">
      <c r="J163" s="191"/>
      <c r="K163" s="191"/>
    </row>
    <row r="164" spans="10:11" x14ac:dyDescent="0.3">
      <c r="J164" s="191"/>
      <c r="K164" s="191"/>
    </row>
    <row r="165" spans="10:11" x14ac:dyDescent="0.3">
      <c r="J165" s="191"/>
      <c r="K165" s="191"/>
    </row>
    <row r="166" spans="10:11" x14ac:dyDescent="0.3">
      <c r="J166" s="191"/>
      <c r="K166" s="191"/>
    </row>
    <row r="167" spans="10:11" x14ac:dyDescent="0.3">
      <c r="J167" s="191"/>
      <c r="K167" s="191"/>
    </row>
    <row r="168" spans="10:11" x14ac:dyDescent="0.3">
      <c r="J168" s="191"/>
      <c r="K168" s="191"/>
    </row>
    <row r="169" spans="10:11" x14ac:dyDescent="0.3">
      <c r="J169" s="191"/>
      <c r="K169" s="191"/>
    </row>
    <row r="170" spans="10:11" x14ac:dyDescent="0.3">
      <c r="J170" s="191"/>
      <c r="K170" s="191"/>
    </row>
    <row r="171" spans="10:11" x14ac:dyDescent="0.3">
      <c r="J171" s="191"/>
      <c r="K171" s="191"/>
    </row>
    <row r="172" spans="10:11" x14ac:dyDescent="0.3">
      <c r="J172" s="191"/>
      <c r="K172" s="191"/>
    </row>
    <row r="173" spans="10:11" x14ac:dyDescent="0.3">
      <c r="J173" s="191"/>
      <c r="K173" s="191"/>
    </row>
    <row r="174" spans="10:11" x14ac:dyDescent="0.3">
      <c r="J174" s="191"/>
      <c r="K174" s="191"/>
    </row>
    <row r="175" spans="10:11" x14ac:dyDescent="0.3">
      <c r="J175" s="191"/>
      <c r="K175" s="191"/>
    </row>
    <row r="176" spans="10:11" x14ac:dyDescent="0.3">
      <c r="J176" s="191"/>
      <c r="K176" s="191"/>
    </row>
    <row r="177" spans="10:11" x14ac:dyDescent="0.3">
      <c r="J177" s="191"/>
      <c r="K177" s="191"/>
    </row>
    <row r="178" spans="10:11" x14ac:dyDescent="0.3">
      <c r="J178" s="191"/>
      <c r="K178" s="191"/>
    </row>
    <row r="179" spans="10:11" x14ac:dyDescent="0.3">
      <c r="J179" s="191"/>
      <c r="K179" s="191"/>
    </row>
    <row r="180" spans="10:11" x14ac:dyDescent="0.3">
      <c r="J180" s="191"/>
      <c r="K180" s="191"/>
    </row>
    <row r="181" spans="10:11" x14ac:dyDescent="0.3">
      <c r="J181" s="191"/>
      <c r="K181" s="191"/>
    </row>
    <row r="182" spans="10:11" x14ac:dyDescent="0.3">
      <c r="J182" s="191"/>
      <c r="K182" s="191"/>
    </row>
    <row r="183" spans="10:11" x14ac:dyDescent="0.3">
      <c r="J183" s="191"/>
      <c r="K183" s="191"/>
    </row>
    <row r="184" spans="10:11" x14ac:dyDescent="0.3">
      <c r="J184" s="191"/>
      <c r="K184" s="191"/>
    </row>
    <row r="185" spans="10:11" x14ac:dyDescent="0.3">
      <c r="J185" s="191"/>
      <c r="K185" s="191"/>
    </row>
    <row r="186" spans="10:11" x14ac:dyDescent="0.3">
      <c r="J186" s="191"/>
      <c r="K186" s="191"/>
    </row>
    <row r="187" spans="10:11" x14ac:dyDescent="0.3">
      <c r="J187" s="191"/>
      <c r="K187" s="191"/>
    </row>
    <row r="188" spans="10:11" x14ac:dyDescent="0.3">
      <c r="J188" s="191"/>
      <c r="K188" s="191"/>
    </row>
    <row r="189" spans="10:11" x14ac:dyDescent="0.3">
      <c r="J189" s="191"/>
      <c r="K189" s="191"/>
    </row>
    <row r="190" spans="10:11" x14ac:dyDescent="0.3">
      <c r="J190" s="191"/>
      <c r="K190" s="191"/>
    </row>
    <row r="191" spans="10:11" x14ac:dyDescent="0.3">
      <c r="J191" s="191"/>
      <c r="K191" s="191"/>
    </row>
    <row r="192" spans="10:11" x14ac:dyDescent="0.3">
      <c r="J192" s="191"/>
      <c r="K192" s="191"/>
    </row>
    <row r="193" spans="10:11" x14ac:dyDescent="0.3">
      <c r="J193" s="191"/>
      <c r="K193" s="191"/>
    </row>
    <row r="194" spans="10:11" x14ac:dyDescent="0.3">
      <c r="J194" s="191"/>
      <c r="K194" s="191"/>
    </row>
    <row r="195" spans="10:11" x14ac:dyDescent="0.3">
      <c r="J195" s="191"/>
      <c r="K195" s="191"/>
    </row>
    <row r="196" spans="10:11" x14ac:dyDescent="0.3">
      <c r="J196" s="191"/>
      <c r="K196" s="191"/>
    </row>
    <row r="197" spans="10:11" x14ac:dyDescent="0.3">
      <c r="J197" s="191"/>
      <c r="K197" s="191"/>
    </row>
    <row r="198" spans="10:11" x14ac:dyDescent="0.3">
      <c r="J198" s="191"/>
      <c r="K198" s="191"/>
    </row>
    <row r="199" spans="10:11" x14ac:dyDescent="0.3">
      <c r="J199" s="191"/>
      <c r="K199" s="191"/>
    </row>
    <row r="200" spans="10:11" x14ac:dyDescent="0.3">
      <c r="J200" s="191"/>
      <c r="K200" s="191"/>
    </row>
    <row r="201" spans="10:11" x14ac:dyDescent="0.3">
      <c r="J201" s="191"/>
      <c r="K201" s="191"/>
    </row>
    <row r="202" spans="10:11" x14ac:dyDescent="0.3">
      <c r="J202" s="191"/>
      <c r="K202" s="191"/>
    </row>
    <row r="203" spans="10:11" x14ac:dyDescent="0.3">
      <c r="J203" s="191"/>
      <c r="K203" s="191"/>
    </row>
    <row r="204" spans="10:11" x14ac:dyDescent="0.3">
      <c r="J204" s="191"/>
      <c r="K204" s="191"/>
    </row>
    <row r="205" spans="10:11" x14ac:dyDescent="0.3">
      <c r="J205" s="191"/>
      <c r="K205" s="191"/>
    </row>
    <row r="206" spans="10:11" x14ac:dyDescent="0.3">
      <c r="J206" s="191"/>
      <c r="K206" s="191"/>
    </row>
    <row r="207" spans="10:11" x14ac:dyDescent="0.3">
      <c r="J207" s="191"/>
      <c r="K207" s="191"/>
    </row>
    <row r="208" spans="10:11" x14ac:dyDescent="0.3">
      <c r="J208" s="191"/>
      <c r="K208" s="191"/>
    </row>
    <row r="209" spans="10:11" x14ac:dyDescent="0.3">
      <c r="J209" s="191"/>
      <c r="K209" s="191"/>
    </row>
    <row r="210" spans="10:11" x14ac:dyDescent="0.3">
      <c r="J210" s="191"/>
      <c r="K210" s="191"/>
    </row>
    <row r="211" spans="10:11" x14ac:dyDescent="0.3">
      <c r="J211" s="191"/>
      <c r="K211" s="191"/>
    </row>
    <row r="212" spans="10:11" x14ac:dyDescent="0.3">
      <c r="J212" s="191"/>
      <c r="K212" s="191"/>
    </row>
    <row r="213" spans="10:11" x14ac:dyDescent="0.3">
      <c r="J213" s="191"/>
      <c r="K213" s="191"/>
    </row>
    <row r="214" spans="10:11" x14ac:dyDescent="0.3">
      <c r="J214" s="191"/>
      <c r="K214" s="191"/>
    </row>
    <row r="215" spans="10:11" x14ac:dyDescent="0.3">
      <c r="J215" s="191"/>
      <c r="K215" s="191"/>
    </row>
    <row r="216" spans="10:11" x14ac:dyDescent="0.3">
      <c r="J216" s="191"/>
      <c r="K216" s="191"/>
    </row>
    <row r="217" spans="10:11" x14ac:dyDescent="0.3">
      <c r="J217" s="191"/>
      <c r="K217" s="191"/>
    </row>
    <row r="218" spans="10:11" x14ac:dyDescent="0.3">
      <c r="J218" s="191"/>
      <c r="K218" s="191"/>
    </row>
    <row r="219" spans="10:11" x14ac:dyDescent="0.3">
      <c r="J219" s="191"/>
      <c r="K219" s="191"/>
    </row>
    <row r="220" spans="10:11" x14ac:dyDescent="0.3">
      <c r="J220" s="191"/>
      <c r="K220" s="191"/>
    </row>
    <row r="221" spans="10:11" x14ac:dyDescent="0.3">
      <c r="J221" s="191"/>
      <c r="K221" s="191"/>
    </row>
    <row r="222" spans="10:11" x14ac:dyDescent="0.3">
      <c r="J222" s="191"/>
      <c r="K222" s="191"/>
    </row>
    <row r="223" spans="10:11" x14ac:dyDescent="0.3">
      <c r="J223" s="191"/>
      <c r="K223" s="191"/>
    </row>
    <row r="224" spans="10:11" x14ac:dyDescent="0.3">
      <c r="J224" s="191"/>
      <c r="K224" s="191"/>
    </row>
    <row r="225" spans="10:11" x14ac:dyDescent="0.3">
      <c r="J225" s="191"/>
      <c r="K225" s="191"/>
    </row>
    <row r="226" spans="10:11" x14ac:dyDescent="0.3">
      <c r="J226" s="191"/>
      <c r="K226" s="191"/>
    </row>
    <row r="227" spans="10:11" x14ac:dyDescent="0.3">
      <c r="J227" s="191"/>
      <c r="K227" s="191"/>
    </row>
    <row r="228" spans="10:11" x14ac:dyDescent="0.3">
      <c r="J228" s="191"/>
      <c r="K228" s="191"/>
    </row>
    <row r="229" spans="10:11" x14ac:dyDescent="0.3">
      <c r="J229" s="191"/>
      <c r="K229" s="191"/>
    </row>
    <row r="230" spans="10:11" x14ac:dyDescent="0.3">
      <c r="J230" s="191"/>
      <c r="K230" s="191"/>
    </row>
    <row r="231" spans="10:11" x14ac:dyDescent="0.3">
      <c r="J231" s="191"/>
      <c r="K231" s="191"/>
    </row>
    <row r="232" spans="10:11" x14ac:dyDescent="0.3">
      <c r="J232" s="191"/>
      <c r="K232" s="191"/>
    </row>
    <row r="233" spans="10:11" x14ac:dyDescent="0.3">
      <c r="J233" s="191"/>
      <c r="K233" s="191"/>
    </row>
    <row r="234" spans="10:11" x14ac:dyDescent="0.3">
      <c r="J234" s="191"/>
      <c r="K234" s="191"/>
    </row>
    <row r="235" spans="10:11" x14ac:dyDescent="0.3">
      <c r="J235" s="191"/>
      <c r="K235" s="191"/>
    </row>
    <row r="236" spans="10:11" x14ac:dyDescent="0.3">
      <c r="J236" s="191"/>
      <c r="K236" s="191"/>
    </row>
    <row r="237" spans="10:11" x14ac:dyDescent="0.3">
      <c r="J237" s="191"/>
      <c r="K237" s="191"/>
    </row>
    <row r="238" spans="10:11" x14ac:dyDescent="0.3">
      <c r="J238" s="191"/>
      <c r="K238" s="191"/>
    </row>
    <row r="239" spans="10:11" x14ac:dyDescent="0.3">
      <c r="J239" s="191"/>
      <c r="K239" s="191"/>
    </row>
    <row r="240" spans="10:11" x14ac:dyDescent="0.3">
      <c r="J240" s="191"/>
      <c r="K240" s="191"/>
    </row>
    <row r="241" spans="10:11" x14ac:dyDescent="0.3">
      <c r="J241" s="191"/>
      <c r="K241" s="191"/>
    </row>
    <row r="242" spans="10:11" x14ac:dyDescent="0.3">
      <c r="J242" s="191"/>
      <c r="K242" s="191"/>
    </row>
    <row r="243" spans="10:11" x14ac:dyDescent="0.3">
      <c r="J243" s="191"/>
      <c r="K243" s="191"/>
    </row>
    <row r="244" spans="10:11" x14ac:dyDescent="0.3">
      <c r="J244" s="191"/>
      <c r="K244" s="191"/>
    </row>
    <row r="245" spans="10:11" x14ac:dyDescent="0.3">
      <c r="J245" s="191"/>
      <c r="K245" s="191"/>
    </row>
    <row r="246" spans="10:11" x14ac:dyDescent="0.3">
      <c r="J246" s="191"/>
      <c r="K246" s="191"/>
    </row>
    <row r="247" spans="10:11" x14ac:dyDescent="0.3">
      <c r="J247" s="191"/>
      <c r="K247" s="191"/>
    </row>
    <row r="248" spans="10:11" x14ac:dyDescent="0.3">
      <c r="J248" s="191"/>
      <c r="K248" s="191"/>
    </row>
    <row r="249" spans="10:11" x14ac:dyDescent="0.3">
      <c r="J249" s="191"/>
      <c r="K249" s="191"/>
    </row>
    <row r="250" spans="10:11" x14ac:dyDescent="0.3">
      <c r="J250" s="191"/>
      <c r="K250" s="191"/>
    </row>
    <row r="251" spans="10:11" x14ac:dyDescent="0.3">
      <c r="J251" s="191"/>
      <c r="K251" s="191"/>
    </row>
    <row r="252" spans="10:11" x14ac:dyDescent="0.3">
      <c r="J252" s="191"/>
      <c r="K252" s="191"/>
    </row>
    <row r="253" spans="10:11" x14ac:dyDescent="0.3">
      <c r="J253" s="191"/>
      <c r="K253" s="191"/>
    </row>
    <row r="254" spans="10:11" x14ac:dyDescent="0.3">
      <c r="J254" s="191"/>
      <c r="K254" s="191"/>
    </row>
    <row r="255" spans="10:11" x14ac:dyDescent="0.3">
      <c r="J255" s="191"/>
      <c r="K255" s="191"/>
    </row>
    <row r="256" spans="10:11" x14ac:dyDescent="0.3">
      <c r="J256" s="191"/>
      <c r="K256" s="191"/>
    </row>
    <row r="257" spans="10:11" x14ac:dyDescent="0.3">
      <c r="J257" s="191"/>
      <c r="K257" s="191"/>
    </row>
    <row r="258" spans="10:11" x14ac:dyDescent="0.3">
      <c r="J258" s="191"/>
      <c r="K258" s="191"/>
    </row>
    <row r="259" spans="10:11" x14ac:dyDescent="0.3">
      <c r="J259" s="191"/>
      <c r="K259" s="191"/>
    </row>
    <row r="260" spans="10:11" x14ac:dyDescent="0.3">
      <c r="J260" s="191"/>
      <c r="K260" s="191"/>
    </row>
    <row r="261" spans="10:11" x14ac:dyDescent="0.3">
      <c r="J261" s="191"/>
      <c r="K261" s="191"/>
    </row>
    <row r="262" spans="10:11" x14ac:dyDescent="0.3">
      <c r="J262" s="191"/>
      <c r="K262" s="191"/>
    </row>
    <row r="263" spans="10:11" x14ac:dyDescent="0.3">
      <c r="J263" s="191"/>
      <c r="K263" s="191"/>
    </row>
    <row r="264" spans="10:11" x14ac:dyDescent="0.3">
      <c r="J264" s="191"/>
      <c r="K264" s="191"/>
    </row>
    <row r="265" spans="10:11" x14ac:dyDescent="0.3">
      <c r="J265" s="191"/>
      <c r="K265" s="191"/>
    </row>
    <row r="266" spans="10:11" x14ac:dyDescent="0.3">
      <c r="J266" s="191"/>
      <c r="K266" s="191"/>
    </row>
    <row r="267" spans="10:11" x14ac:dyDescent="0.3">
      <c r="J267" s="191"/>
      <c r="K267" s="191"/>
    </row>
    <row r="268" spans="10:11" x14ac:dyDescent="0.3">
      <c r="J268" s="191"/>
      <c r="K268" s="191"/>
    </row>
    <row r="269" spans="10:11" x14ac:dyDescent="0.3">
      <c r="J269" s="191"/>
      <c r="K269" s="191"/>
    </row>
    <row r="270" spans="10:11" x14ac:dyDescent="0.3">
      <c r="J270" s="191"/>
      <c r="K270" s="191"/>
    </row>
    <row r="271" spans="10:11" x14ac:dyDescent="0.3">
      <c r="J271" s="191"/>
      <c r="K271" s="191"/>
    </row>
    <row r="272" spans="10:11" x14ac:dyDescent="0.3">
      <c r="J272" s="191"/>
      <c r="K272" s="191"/>
    </row>
    <row r="273" spans="10:11" x14ac:dyDescent="0.3">
      <c r="J273" s="191"/>
      <c r="K273" s="191"/>
    </row>
    <row r="274" spans="10:11" x14ac:dyDescent="0.3">
      <c r="J274" s="191"/>
      <c r="K274" s="191"/>
    </row>
    <row r="275" spans="10:11" x14ac:dyDescent="0.3">
      <c r="J275" s="191"/>
      <c r="K275" s="191"/>
    </row>
    <row r="276" spans="10:11" x14ac:dyDescent="0.3">
      <c r="J276" s="191"/>
      <c r="K276" s="191"/>
    </row>
    <row r="277" spans="10:11" x14ac:dyDescent="0.3">
      <c r="J277" s="191"/>
      <c r="K277" s="191"/>
    </row>
    <row r="278" spans="10:11" x14ac:dyDescent="0.3">
      <c r="J278" s="191"/>
      <c r="K278" s="191"/>
    </row>
    <row r="279" spans="10:11" x14ac:dyDescent="0.3">
      <c r="J279" s="191"/>
      <c r="K279" s="191"/>
    </row>
    <row r="280" spans="10:11" x14ac:dyDescent="0.3">
      <c r="J280" s="191"/>
      <c r="K280" s="191"/>
    </row>
    <row r="281" spans="10:11" x14ac:dyDescent="0.3">
      <c r="J281" s="191"/>
      <c r="K281" s="191"/>
    </row>
    <row r="282" spans="10:11" x14ac:dyDescent="0.3">
      <c r="J282" s="191"/>
      <c r="K282" s="191"/>
    </row>
    <row r="283" spans="10:11" x14ac:dyDescent="0.3">
      <c r="J283" s="191"/>
      <c r="K283" s="191"/>
    </row>
    <row r="284" spans="10:11" x14ac:dyDescent="0.3">
      <c r="J284" s="191"/>
      <c r="K284" s="191"/>
    </row>
    <row r="285" spans="10:11" x14ac:dyDescent="0.3">
      <c r="J285" s="191"/>
      <c r="K285" s="191"/>
    </row>
    <row r="286" spans="10:11" x14ac:dyDescent="0.3">
      <c r="J286" s="191"/>
      <c r="K286" s="191"/>
    </row>
    <row r="287" spans="10:11" x14ac:dyDescent="0.3">
      <c r="J287" s="191"/>
      <c r="K287" s="191"/>
    </row>
    <row r="288" spans="10:11" x14ac:dyDescent="0.3">
      <c r="J288" s="191"/>
      <c r="K288" s="191"/>
    </row>
    <row r="289" spans="10:11" x14ac:dyDescent="0.3">
      <c r="J289" s="191"/>
      <c r="K289" s="191"/>
    </row>
    <row r="290" spans="10:11" x14ac:dyDescent="0.3">
      <c r="J290" s="191"/>
      <c r="K290" s="191"/>
    </row>
    <row r="291" spans="10:11" x14ac:dyDescent="0.3">
      <c r="J291" s="191"/>
      <c r="K291" s="191"/>
    </row>
    <row r="292" spans="10:11" x14ac:dyDescent="0.3">
      <c r="J292" s="191"/>
      <c r="K292" s="191"/>
    </row>
    <row r="293" spans="10:11" x14ac:dyDescent="0.3">
      <c r="J293" s="191"/>
      <c r="K293" s="191"/>
    </row>
    <row r="294" spans="10:11" x14ac:dyDescent="0.3">
      <c r="J294" s="191"/>
      <c r="K294" s="191"/>
    </row>
    <row r="295" spans="10:11" x14ac:dyDescent="0.3">
      <c r="J295" s="191"/>
      <c r="K295" s="191"/>
    </row>
    <row r="296" spans="10:11" x14ac:dyDescent="0.3">
      <c r="J296" s="191"/>
      <c r="K296" s="191"/>
    </row>
    <row r="297" spans="10:11" x14ac:dyDescent="0.3">
      <c r="J297" s="191"/>
      <c r="K297" s="191"/>
    </row>
    <row r="298" spans="10:11" x14ac:dyDescent="0.3">
      <c r="J298" s="191"/>
      <c r="K298" s="191"/>
    </row>
    <row r="299" spans="10:11" x14ac:dyDescent="0.3">
      <c r="J299" s="191"/>
      <c r="K299" s="191"/>
    </row>
    <row r="300" spans="10:11" x14ac:dyDescent="0.3">
      <c r="J300" s="191"/>
      <c r="K300" s="191"/>
    </row>
    <row r="301" spans="10:11" x14ac:dyDescent="0.3">
      <c r="J301" s="191"/>
      <c r="K301" s="191"/>
    </row>
    <row r="302" spans="10:11" x14ac:dyDescent="0.3">
      <c r="J302" s="191"/>
      <c r="K302" s="191"/>
    </row>
    <row r="303" spans="10:11" x14ac:dyDescent="0.3">
      <c r="J303" s="191"/>
      <c r="K303" s="191"/>
    </row>
    <row r="304" spans="10:11" x14ac:dyDescent="0.3">
      <c r="J304" s="191"/>
      <c r="K304" s="191"/>
    </row>
    <row r="305" spans="10:11" x14ac:dyDescent="0.3">
      <c r="J305" s="191"/>
      <c r="K305" s="191"/>
    </row>
    <row r="306" spans="10:11" x14ac:dyDescent="0.3">
      <c r="J306" s="191"/>
      <c r="K306" s="191"/>
    </row>
    <row r="307" spans="10:11" x14ac:dyDescent="0.3">
      <c r="J307" s="191"/>
      <c r="K307" s="191"/>
    </row>
    <row r="308" spans="10:11" x14ac:dyDescent="0.3">
      <c r="J308" s="191"/>
      <c r="K308" s="191"/>
    </row>
    <row r="309" spans="10:11" x14ac:dyDescent="0.3">
      <c r="J309" s="191"/>
      <c r="K309" s="191"/>
    </row>
    <row r="310" spans="10:11" x14ac:dyDescent="0.3">
      <c r="J310" s="191"/>
      <c r="K310" s="191"/>
    </row>
    <row r="311" spans="10:11" x14ac:dyDescent="0.3">
      <c r="J311" s="191"/>
      <c r="K311" s="191"/>
    </row>
    <row r="312" spans="10:11" x14ac:dyDescent="0.3">
      <c r="J312" s="191"/>
      <c r="K312" s="191"/>
    </row>
    <row r="313" spans="10:11" x14ac:dyDescent="0.3">
      <c r="J313" s="191"/>
      <c r="K313" s="191"/>
    </row>
    <row r="314" spans="10:11" x14ac:dyDescent="0.3">
      <c r="J314" s="191"/>
      <c r="K314" s="191"/>
    </row>
    <row r="315" spans="10:11" x14ac:dyDescent="0.3">
      <c r="J315" s="191"/>
      <c r="K315" s="191"/>
    </row>
    <row r="316" spans="10:11" x14ac:dyDescent="0.3">
      <c r="J316" s="191"/>
      <c r="K316" s="191"/>
    </row>
    <row r="317" spans="10:11" x14ac:dyDescent="0.3">
      <c r="J317" s="191"/>
      <c r="K317" s="191"/>
    </row>
    <row r="318" spans="10:11" x14ac:dyDescent="0.3">
      <c r="J318" s="191"/>
      <c r="K318" s="191"/>
    </row>
    <row r="319" spans="10:11" x14ac:dyDescent="0.3">
      <c r="J319" s="191"/>
      <c r="K319" s="191"/>
    </row>
    <row r="320" spans="10:11" x14ac:dyDescent="0.3">
      <c r="J320" s="191"/>
      <c r="K320" s="191"/>
    </row>
    <row r="321" spans="10:11" x14ac:dyDescent="0.3">
      <c r="J321" s="191"/>
      <c r="K321" s="191"/>
    </row>
    <row r="322" spans="10:11" x14ac:dyDescent="0.3">
      <c r="J322" s="191"/>
      <c r="K322" s="191"/>
    </row>
    <row r="323" spans="10:11" x14ac:dyDescent="0.3">
      <c r="J323" s="191"/>
      <c r="K323" s="191"/>
    </row>
    <row r="324" spans="10:11" x14ac:dyDescent="0.3">
      <c r="J324" s="191"/>
      <c r="K324" s="191"/>
    </row>
    <row r="325" spans="10:11" x14ac:dyDescent="0.3">
      <c r="J325" s="191"/>
      <c r="K325" s="191"/>
    </row>
    <row r="326" spans="10:11" x14ac:dyDescent="0.3">
      <c r="J326" s="191"/>
      <c r="K326" s="191"/>
    </row>
    <row r="327" spans="10:11" x14ac:dyDescent="0.3">
      <c r="J327" s="191"/>
      <c r="K327" s="191"/>
    </row>
    <row r="328" spans="10:11" x14ac:dyDescent="0.3">
      <c r="J328" s="191"/>
      <c r="K328" s="191"/>
    </row>
    <row r="329" spans="10:11" x14ac:dyDescent="0.3">
      <c r="J329" s="191"/>
      <c r="K329" s="191"/>
    </row>
    <row r="330" spans="10:11" x14ac:dyDescent="0.3">
      <c r="J330" s="191"/>
      <c r="K330" s="191"/>
    </row>
    <row r="331" spans="10:11" x14ac:dyDescent="0.3">
      <c r="J331" s="191"/>
      <c r="K331" s="191"/>
    </row>
    <row r="332" spans="10:11" x14ac:dyDescent="0.3">
      <c r="J332" s="191"/>
      <c r="K332" s="191"/>
    </row>
    <row r="333" spans="10:11" x14ac:dyDescent="0.3">
      <c r="J333" s="191"/>
      <c r="K333" s="191"/>
    </row>
    <row r="334" spans="10:11" x14ac:dyDescent="0.3">
      <c r="J334" s="191"/>
      <c r="K334" s="191"/>
    </row>
    <row r="335" spans="10:11" x14ac:dyDescent="0.3">
      <c r="J335" s="191"/>
      <c r="K335" s="191"/>
    </row>
    <row r="336" spans="10:11" x14ac:dyDescent="0.3">
      <c r="J336" s="191"/>
      <c r="K336" s="191"/>
    </row>
    <row r="337" spans="10:11" x14ac:dyDescent="0.3">
      <c r="J337" s="191"/>
      <c r="K337" s="191"/>
    </row>
    <row r="338" spans="10:11" x14ac:dyDescent="0.3">
      <c r="J338" s="191"/>
      <c r="K338" s="191"/>
    </row>
    <row r="339" spans="10:11" x14ac:dyDescent="0.3">
      <c r="J339" s="191"/>
      <c r="K339" s="191"/>
    </row>
    <row r="340" spans="10:11" x14ac:dyDescent="0.3">
      <c r="J340" s="191"/>
      <c r="K340" s="191"/>
    </row>
    <row r="341" spans="10:11" x14ac:dyDescent="0.3">
      <c r="J341" s="191"/>
      <c r="K341" s="191"/>
    </row>
    <row r="342" spans="10:11" x14ac:dyDescent="0.3">
      <c r="J342" s="191"/>
      <c r="K342" s="191"/>
    </row>
    <row r="343" spans="10:11" x14ac:dyDescent="0.3">
      <c r="J343" s="191"/>
      <c r="K343" s="191"/>
    </row>
    <row r="344" spans="10:11" x14ac:dyDescent="0.3">
      <c r="J344" s="191"/>
      <c r="K344" s="191"/>
    </row>
    <row r="345" spans="10:11" x14ac:dyDescent="0.3">
      <c r="J345" s="191"/>
      <c r="K345" s="191"/>
    </row>
    <row r="346" spans="10:11" x14ac:dyDescent="0.3">
      <c r="J346" s="191"/>
      <c r="K346" s="191"/>
    </row>
    <row r="347" spans="10:11" x14ac:dyDescent="0.3">
      <c r="J347" s="191"/>
      <c r="K347" s="191"/>
    </row>
    <row r="348" spans="10:11" x14ac:dyDescent="0.3">
      <c r="J348" s="191"/>
      <c r="K348" s="191"/>
    </row>
    <row r="349" spans="10:11" x14ac:dyDescent="0.3">
      <c r="J349" s="191"/>
      <c r="K349" s="191"/>
    </row>
    <row r="350" spans="10:11" x14ac:dyDescent="0.3">
      <c r="J350" s="191"/>
      <c r="K350" s="191"/>
    </row>
    <row r="351" spans="10:11" x14ac:dyDescent="0.3">
      <c r="J351" s="191"/>
      <c r="K351" s="191"/>
    </row>
    <row r="352" spans="10:11" x14ac:dyDescent="0.3">
      <c r="J352" s="191"/>
      <c r="K352" s="191"/>
    </row>
    <row r="353" spans="10:11" x14ac:dyDescent="0.3">
      <c r="J353" s="191"/>
      <c r="K353" s="191"/>
    </row>
    <row r="354" spans="10:11" x14ac:dyDescent="0.3">
      <c r="J354" s="191"/>
      <c r="K354" s="191"/>
    </row>
    <row r="355" spans="10:11" x14ac:dyDescent="0.3">
      <c r="J355" s="191"/>
      <c r="K355" s="191"/>
    </row>
    <row r="356" spans="10:11" x14ac:dyDescent="0.3">
      <c r="J356" s="191"/>
      <c r="K356" s="191"/>
    </row>
    <row r="357" spans="10:11" x14ac:dyDescent="0.3">
      <c r="J357" s="191"/>
      <c r="K357" s="191"/>
    </row>
    <row r="358" spans="10:11" x14ac:dyDescent="0.3">
      <c r="J358" s="191"/>
      <c r="K358" s="191"/>
    </row>
    <row r="359" spans="10:11" x14ac:dyDescent="0.3">
      <c r="J359" s="191"/>
      <c r="K359" s="191"/>
    </row>
    <row r="360" spans="10:11" x14ac:dyDescent="0.3">
      <c r="J360" s="191"/>
      <c r="K360" s="191"/>
    </row>
    <row r="361" spans="10:11" x14ac:dyDescent="0.3">
      <c r="J361" s="191"/>
      <c r="K361" s="191"/>
    </row>
    <row r="362" spans="10:11" x14ac:dyDescent="0.3">
      <c r="J362" s="191"/>
      <c r="K362" s="191"/>
    </row>
    <row r="363" spans="10:11" x14ac:dyDescent="0.3">
      <c r="J363" s="191"/>
      <c r="K363" s="191"/>
    </row>
    <row r="364" spans="10:11" x14ac:dyDescent="0.3">
      <c r="J364" s="191"/>
      <c r="K364" s="191"/>
    </row>
    <row r="365" spans="10:11" x14ac:dyDescent="0.3">
      <c r="J365" s="191"/>
      <c r="K365" s="191"/>
    </row>
    <row r="366" spans="10:11" x14ac:dyDescent="0.3">
      <c r="J366" s="191"/>
      <c r="K366" s="191"/>
    </row>
    <row r="367" spans="10:11" x14ac:dyDescent="0.3">
      <c r="J367" s="191"/>
      <c r="K367" s="191"/>
    </row>
    <row r="368" spans="10:11" x14ac:dyDescent="0.3">
      <c r="J368" s="191"/>
      <c r="K368" s="191"/>
    </row>
    <row r="369" spans="10:11" x14ac:dyDescent="0.3">
      <c r="J369" s="191"/>
      <c r="K369" s="191"/>
    </row>
    <row r="370" spans="10:11" x14ac:dyDescent="0.3">
      <c r="J370" s="191"/>
      <c r="K370" s="191"/>
    </row>
    <row r="371" spans="10:11" x14ac:dyDescent="0.3">
      <c r="J371" s="191"/>
      <c r="K371" s="191"/>
    </row>
    <row r="372" spans="10:11" x14ac:dyDescent="0.3">
      <c r="J372" s="191"/>
      <c r="K372" s="191"/>
    </row>
    <row r="373" spans="10:11" x14ac:dyDescent="0.3">
      <c r="J373" s="191"/>
      <c r="K373" s="191"/>
    </row>
    <row r="374" spans="10:11" x14ac:dyDescent="0.3">
      <c r="J374" s="191"/>
      <c r="K374" s="191"/>
    </row>
    <row r="375" spans="10:11" x14ac:dyDescent="0.3">
      <c r="J375" s="191"/>
      <c r="K375" s="191"/>
    </row>
    <row r="376" spans="10:11" x14ac:dyDescent="0.3">
      <c r="J376" s="191"/>
      <c r="K376" s="191"/>
    </row>
    <row r="377" spans="10:11" x14ac:dyDescent="0.3">
      <c r="J377" s="191"/>
      <c r="K377" s="191"/>
    </row>
    <row r="378" spans="10:11" x14ac:dyDescent="0.3">
      <c r="J378" s="191"/>
      <c r="K378" s="191"/>
    </row>
    <row r="379" spans="10:11" x14ac:dyDescent="0.3">
      <c r="J379" s="191"/>
      <c r="K379" s="191"/>
    </row>
    <row r="380" spans="10:11" x14ac:dyDescent="0.3">
      <c r="J380" s="191"/>
      <c r="K380" s="191"/>
    </row>
    <row r="381" spans="10:11" x14ac:dyDescent="0.3">
      <c r="J381" s="191"/>
      <c r="K381" s="191"/>
    </row>
    <row r="382" spans="10:11" x14ac:dyDescent="0.3">
      <c r="J382" s="191"/>
      <c r="K382" s="191"/>
    </row>
    <row r="383" spans="10:11" x14ac:dyDescent="0.3">
      <c r="J383" s="191"/>
      <c r="K383" s="191"/>
    </row>
    <row r="384" spans="10:11" x14ac:dyDescent="0.3">
      <c r="J384" s="191"/>
      <c r="K384" s="191"/>
    </row>
    <row r="385" spans="10:11" x14ac:dyDescent="0.3">
      <c r="J385" s="191"/>
      <c r="K385" s="191"/>
    </row>
    <row r="386" spans="10:11" x14ac:dyDescent="0.3">
      <c r="J386" s="191"/>
      <c r="K386" s="191"/>
    </row>
    <row r="387" spans="10:11" x14ac:dyDescent="0.3">
      <c r="J387" s="191"/>
      <c r="K387" s="191"/>
    </row>
    <row r="388" spans="10:11" x14ac:dyDescent="0.3">
      <c r="J388" s="191"/>
      <c r="K388" s="191"/>
    </row>
    <row r="389" spans="10:11" x14ac:dyDescent="0.3">
      <c r="J389" s="191"/>
      <c r="K389" s="191"/>
    </row>
    <row r="390" spans="10:11" x14ac:dyDescent="0.3">
      <c r="J390" s="191"/>
      <c r="K390" s="191"/>
    </row>
    <row r="391" spans="10:11" x14ac:dyDescent="0.3">
      <c r="J391" s="191"/>
      <c r="K391" s="191"/>
    </row>
    <row r="392" spans="10:11" x14ac:dyDescent="0.3">
      <c r="J392" s="191"/>
      <c r="K392" s="191"/>
    </row>
    <row r="393" spans="10:11" x14ac:dyDescent="0.3">
      <c r="J393" s="191"/>
      <c r="K393" s="191"/>
    </row>
    <row r="394" spans="10:11" x14ac:dyDescent="0.3">
      <c r="J394" s="191"/>
      <c r="K394" s="191"/>
    </row>
    <row r="395" spans="10:11" x14ac:dyDescent="0.3">
      <c r="J395" s="191"/>
      <c r="K395" s="191"/>
    </row>
    <row r="396" spans="10:11" x14ac:dyDescent="0.3">
      <c r="J396" s="191"/>
      <c r="K396" s="191"/>
    </row>
    <row r="397" spans="10:11" x14ac:dyDescent="0.3">
      <c r="J397" s="191"/>
      <c r="K397" s="191"/>
    </row>
    <row r="398" spans="10:11" x14ac:dyDescent="0.3">
      <c r="J398" s="191"/>
      <c r="K398" s="191"/>
    </row>
    <row r="399" spans="10:11" x14ac:dyDescent="0.3">
      <c r="J399" s="191"/>
      <c r="K399" s="191"/>
    </row>
    <row r="400" spans="10:11" x14ac:dyDescent="0.3">
      <c r="J400" s="191"/>
      <c r="K400" s="191"/>
    </row>
    <row r="401" spans="10:11" x14ac:dyDescent="0.3">
      <c r="J401" s="191"/>
      <c r="K401" s="191"/>
    </row>
    <row r="402" spans="10:11" x14ac:dyDescent="0.3">
      <c r="J402" s="191"/>
      <c r="K402" s="191"/>
    </row>
    <row r="403" spans="10:11" x14ac:dyDescent="0.3">
      <c r="J403" s="191"/>
      <c r="K403" s="191"/>
    </row>
    <row r="404" spans="10:11" x14ac:dyDescent="0.3">
      <c r="J404" s="191"/>
      <c r="K404" s="191"/>
    </row>
    <row r="405" spans="10:11" x14ac:dyDescent="0.3">
      <c r="J405" s="191"/>
      <c r="K405" s="191"/>
    </row>
    <row r="406" spans="10:11" x14ac:dyDescent="0.3">
      <c r="J406" s="191"/>
      <c r="K406" s="191"/>
    </row>
    <row r="407" spans="10:11" x14ac:dyDescent="0.3">
      <c r="J407" s="191"/>
      <c r="K407" s="191"/>
    </row>
    <row r="408" spans="10:11" x14ac:dyDescent="0.3">
      <c r="J408" s="191"/>
      <c r="K408" s="191"/>
    </row>
    <row r="409" spans="10:11" x14ac:dyDescent="0.3">
      <c r="J409" s="191"/>
      <c r="K409" s="191"/>
    </row>
    <row r="410" spans="10:11" x14ac:dyDescent="0.3">
      <c r="J410" s="191"/>
      <c r="K410" s="191"/>
    </row>
    <row r="411" spans="10:11" x14ac:dyDescent="0.3">
      <c r="J411" s="191"/>
      <c r="K411" s="191"/>
    </row>
    <row r="412" spans="10:11" x14ac:dyDescent="0.3">
      <c r="J412" s="191"/>
      <c r="K412" s="191"/>
    </row>
    <row r="413" spans="10:11" x14ac:dyDescent="0.3">
      <c r="J413" s="191"/>
      <c r="K413" s="191"/>
    </row>
    <row r="414" spans="10:11" x14ac:dyDescent="0.3">
      <c r="J414" s="191"/>
      <c r="K414" s="191"/>
    </row>
    <row r="415" spans="10:11" x14ac:dyDescent="0.3">
      <c r="J415" s="191"/>
      <c r="K415" s="191"/>
    </row>
    <row r="416" spans="10:11" x14ac:dyDescent="0.3">
      <c r="J416" s="191"/>
      <c r="K416" s="191"/>
    </row>
    <row r="417" spans="10:11" x14ac:dyDescent="0.3">
      <c r="J417" s="191"/>
      <c r="K417" s="191"/>
    </row>
    <row r="418" spans="10:11" x14ac:dyDescent="0.3">
      <c r="J418" s="191"/>
      <c r="K418" s="191"/>
    </row>
    <row r="419" spans="10:11" x14ac:dyDescent="0.3">
      <c r="J419" s="191"/>
      <c r="K419" s="191"/>
    </row>
    <row r="420" spans="10:11" x14ac:dyDescent="0.3">
      <c r="J420" s="191"/>
      <c r="K420" s="191"/>
    </row>
    <row r="421" spans="10:11" x14ac:dyDescent="0.3">
      <c r="J421" s="191"/>
      <c r="K421" s="191"/>
    </row>
    <row r="422" spans="10:11" x14ac:dyDescent="0.3">
      <c r="J422" s="191"/>
      <c r="K422" s="191"/>
    </row>
    <row r="423" spans="10:11" x14ac:dyDescent="0.3">
      <c r="J423" s="191"/>
      <c r="K423" s="191"/>
    </row>
    <row r="424" spans="10:11" x14ac:dyDescent="0.3">
      <c r="J424" s="191"/>
      <c r="K424" s="191"/>
    </row>
    <row r="425" spans="10:11" x14ac:dyDescent="0.3">
      <c r="J425" s="191"/>
      <c r="K425" s="191"/>
    </row>
    <row r="426" spans="10:11" x14ac:dyDescent="0.3">
      <c r="J426" s="191"/>
      <c r="K426" s="191"/>
    </row>
    <row r="427" spans="10:11" x14ac:dyDescent="0.3">
      <c r="J427" s="191"/>
      <c r="K427" s="191"/>
    </row>
    <row r="428" spans="10:11" x14ac:dyDescent="0.3">
      <c r="J428" s="191"/>
      <c r="K428" s="191"/>
    </row>
    <row r="429" spans="10:11" x14ac:dyDescent="0.3">
      <c r="J429" s="191"/>
      <c r="K429" s="191"/>
    </row>
    <row r="430" spans="10:11" x14ac:dyDescent="0.3">
      <c r="J430" s="191"/>
      <c r="K430" s="191"/>
    </row>
    <row r="431" spans="10:11" x14ac:dyDescent="0.3">
      <c r="J431" s="191"/>
      <c r="K431" s="191"/>
    </row>
    <row r="432" spans="10:11" x14ac:dyDescent="0.3">
      <c r="J432" s="191"/>
      <c r="K432" s="191"/>
    </row>
    <row r="433" spans="10:11" x14ac:dyDescent="0.3">
      <c r="J433" s="191"/>
      <c r="K433" s="191"/>
    </row>
    <row r="434" spans="10:11" x14ac:dyDescent="0.3">
      <c r="J434" s="191"/>
      <c r="K434" s="191"/>
    </row>
    <row r="435" spans="10:11" x14ac:dyDescent="0.3">
      <c r="J435" s="191"/>
      <c r="K435" s="191"/>
    </row>
    <row r="436" spans="10:11" x14ac:dyDescent="0.3">
      <c r="J436" s="191"/>
      <c r="K436" s="191"/>
    </row>
    <row r="437" spans="10:11" x14ac:dyDescent="0.3">
      <c r="J437" s="191"/>
      <c r="K437" s="191"/>
    </row>
    <row r="438" spans="10:11" x14ac:dyDescent="0.3">
      <c r="J438" s="191"/>
      <c r="K438" s="191"/>
    </row>
    <row r="439" spans="10:11" x14ac:dyDescent="0.3">
      <c r="J439" s="191"/>
      <c r="K439" s="191"/>
    </row>
    <row r="440" spans="10:11" x14ac:dyDescent="0.3">
      <c r="J440" s="191"/>
      <c r="K440" s="191"/>
    </row>
    <row r="441" spans="10:11" x14ac:dyDescent="0.3">
      <c r="J441" s="191"/>
      <c r="K441" s="191"/>
    </row>
    <row r="442" spans="10:11" x14ac:dyDescent="0.3">
      <c r="J442" s="191"/>
      <c r="K442" s="191"/>
    </row>
    <row r="443" spans="10:11" x14ac:dyDescent="0.3">
      <c r="J443" s="191"/>
      <c r="K443" s="191"/>
    </row>
    <row r="444" spans="10:11" x14ac:dyDescent="0.3">
      <c r="J444" s="191"/>
      <c r="K444" s="191"/>
    </row>
    <row r="445" spans="10:11" x14ac:dyDescent="0.3">
      <c r="J445" s="191"/>
      <c r="K445" s="191"/>
    </row>
    <row r="446" spans="10:11" x14ac:dyDescent="0.3">
      <c r="J446" s="191"/>
      <c r="K446" s="191"/>
    </row>
    <row r="447" spans="10:11" x14ac:dyDescent="0.3">
      <c r="J447" s="191"/>
      <c r="K447" s="191"/>
    </row>
    <row r="448" spans="10:11" x14ac:dyDescent="0.3">
      <c r="J448" s="191"/>
      <c r="K448" s="191"/>
    </row>
    <row r="449" spans="10:11" x14ac:dyDescent="0.3">
      <c r="J449" s="191"/>
      <c r="K449" s="191"/>
    </row>
    <row r="450" spans="10:11" x14ac:dyDescent="0.3">
      <c r="J450" s="191"/>
      <c r="K450" s="191"/>
    </row>
    <row r="451" spans="10:11" x14ac:dyDescent="0.3">
      <c r="J451" s="191"/>
      <c r="K451" s="191"/>
    </row>
    <row r="452" spans="10:11" x14ac:dyDescent="0.3">
      <c r="J452" s="191"/>
      <c r="K452" s="191"/>
    </row>
    <row r="453" spans="10:11" x14ac:dyDescent="0.3">
      <c r="J453" s="191"/>
      <c r="K453" s="191"/>
    </row>
    <row r="454" spans="10:11" x14ac:dyDescent="0.3">
      <c r="J454" s="191"/>
      <c r="K454" s="191"/>
    </row>
    <row r="455" spans="10:11" x14ac:dyDescent="0.3">
      <c r="J455" s="191"/>
      <c r="K455" s="191"/>
    </row>
    <row r="456" spans="10:11" x14ac:dyDescent="0.3">
      <c r="J456" s="191"/>
      <c r="K456" s="191"/>
    </row>
    <row r="457" spans="10:11" x14ac:dyDescent="0.3">
      <c r="J457" s="191"/>
      <c r="K457" s="191"/>
    </row>
    <row r="458" spans="10:11" x14ac:dyDescent="0.3">
      <c r="J458" s="191"/>
      <c r="K458" s="191"/>
    </row>
    <row r="459" spans="10:11" x14ac:dyDescent="0.3">
      <c r="J459" s="191"/>
      <c r="K459" s="191"/>
    </row>
    <row r="460" spans="10:11" x14ac:dyDescent="0.3">
      <c r="J460" s="191"/>
      <c r="K460" s="191"/>
    </row>
    <row r="461" spans="10:11" x14ac:dyDescent="0.3">
      <c r="J461" s="191"/>
      <c r="K461" s="191"/>
    </row>
    <row r="462" spans="10:11" x14ac:dyDescent="0.3">
      <c r="J462" s="191"/>
      <c r="K462" s="191"/>
    </row>
    <row r="463" spans="10:11" x14ac:dyDescent="0.3">
      <c r="J463" s="191"/>
      <c r="K463" s="191"/>
    </row>
    <row r="464" spans="10:11" x14ac:dyDescent="0.3">
      <c r="J464" s="191"/>
      <c r="K464" s="191"/>
    </row>
    <row r="465" spans="10:11" x14ac:dyDescent="0.3">
      <c r="J465" s="191"/>
      <c r="K465" s="191"/>
    </row>
    <row r="466" spans="10:11" x14ac:dyDescent="0.3">
      <c r="J466" s="191"/>
      <c r="K466" s="191"/>
    </row>
    <row r="467" spans="10:11" x14ac:dyDescent="0.3">
      <c r="J467" s="191"/>
      <c r="K467" s="191"/>
    </row>
    <row r="468" spans="10:11" x14ac:dyDescent="0.3">
      <c r="J468" s="191"/>
      <c r="K468" s="191"/>
    </row>
    <row r="469" spans="10:11" x14ac:dyDescent="0.3">
      <c r="J469" s="191"/>
      <c r="K469" s="191"/>
    </row>
    <row r="470" spans="10:11" x14ac:dyDescent="0.3">
      <c r="J470" s="191"/>
      <c r="K470" s="191"/>
    </row>
    <row r="471" spans="10:11" x14ac:dyDescent="0.3">
      <c r="J471" s="191"/>
      <c r="K471" s="191"/>
    </row>
    <row r="472" spans="10:11" x14ac:dyDescent="0.3">
      <c r="J472" s="191"/>
      <c r="K472" s="191"/>
    </row>
    <row r="473" spans="10:11" x14ac:dyDescent="0.3">
      <c r="J473" s="191"/>
      <c r="K473" s="191"/>
    </row>
    <row r="474" spans="10:11" x14ac:dyDescent="0.3">
      <c r="J474" s="191"/>
      <c r="K474" s="191"/>
    </row>
    <row r="475" spans="10:11" x14ac:dyDescent="0.3">
      <c r="J475" s="191"/>
      <c r="K475" s="191"/>
    </row>
    <row r="476" spans="10:11" x14ac:dyDescent="0.3">
      <c r="J476" s="191"/>
      <c r="K476" s="191"/>
    </row>
    <row r="477" spans="10:11" x14ac:dyDescent="0.3">
      <c r="J477" s="191"/>
      <c r="K477" s="191"/>
    </row>
    <row r="478" spans="10:11" x14ac:dyDescent="0.3">
      <c r="J478" s="191"/>
      <c r="K478" s="191"/>
    </row>
    <row r="479" spans="10:11" x14ac:dyDescent="0.3">
      <c r="J479" s="191"/>
      <c r="K479" s="191"/>
    </row>
    <row r="480" spans="10:11" x14ac:dyDescent="0.3">
      <c r="J480" s="191"/>
      <c r="K480" s="191"/>
    </row>
    <row r="481" spans="10:11" x14ac:dyDescent="0.3">
      <c r="J481" s="191"/>
      <c r="K481" s="191"/>
    </row>
    <row r="482" spans="10:11" x14ac:dyDescent="0.3">
      <c r="J482" s="191"/>
      <c r="K482" s="191"/>
    </row>
    <row r="483" spans="10:11" x14ac:dyDescent="0.3">
      <c r="J483" s="191"/>
      <c r="K483" s="191"/>
    </row>
    <row r="484" spans="10:11" x14ac:dyDescent="0.3">
      <c r="J484" s="191"/>
      <c r="K484" s="191"/>
    </row>
    <row r="485" spans="10:11" x14ac:dyDescent="0.3">
      <c r="J485" s="191"/>
      <c r="K485" s="191"/>
    </row>
    <row r="486" spans="10:11" x14ac:dyDescent="0.3">
      <c r="J486" s="191"/>
      <c r="K486" s="191"/>
    </row>
    <row r="487" spans="10:11" x14ac:dyDescent="0.3">
      <c r="J487" s="191"/>
      <c r="K487" s="191"/>
    </row>
    <row r="488" spans="10:11" x14ac:dyDescent="0.3">
      <c r="J488" s="191"/>
      <c r="K488" s="191"/>
    </row>
    <row r="489" spans="10:11" x14ac:dyDescent="0.3">
      <c r="J489" s="191"/>
      <c r="K489" s="191"/>
    </row>
    <row r="490" spans="10:11" x14ac:dyDescent="0.3">
      <c r="J490" s="191"/>
      <c r="K490" s="191"/>
    </row>
    <row r="491" spans="10:11" x14ac:dyDescent="0.3">
      <c r="J491" s="191"/>
      <c r="K491" s="191"/>
    </row>
    <row r="492" spans="10:11" x14ac:dyDescent="0.3">
      <c r="J492" s="191"/>
      <c r="K492" s="191"/>
    </row>
    <row r="493" spans="10:11" x14ac:dyDescent="0.3">
      <c r="J493" s="191"/>
      <c r="K493" s="191"/>
    </row>
    <row r="494" spans="10:11" x14ac:dyDescent="0.3">
      <c r="J494" s="191"/>
      <c r="K494" s="191"/>
    </row>
    <row r="495" spans="10:11" x14ac:dyDescent="0.3">
      <c r="J495" s="191"/>
      <c r="K495" s="191"/>
    </row>
    <row r="496" spans="10:11" x14ac:dyDescent="0.3">
      <c r="J496" s="191"/>
      <c r="K496" s="191"/>
    </row>
    <row r="497" spans="10:11" x14ac:dyDescent="0.3">
      <c r="J497" s="191"/>
      <c r="K497" s="191"/>
    </row>
    <row r="498" spans="10:11" x14ac:dyDescent="0.3">
      <c r="J498" s="191"/>
      <c r="K498" s="191"/>
    </row>
    <row r="499" spans="10:11" x14ac:dyDescent="0.3">
      <c r="J499" s="191"/>
      <c r="K499" s="191"/>
    </row>
    <row r="500" spans="10:11" x14ac:dyDescent="0.3">
      <c r="J500" s="191"/>
      <c r="K500" s="191"/>
    </row>
    <row r="501" spans="10:11" x14ac:dyDescent="0.3">
      <c r="J501" s="191"/>
      <c r="K501" s="191"/>
    </row>
    <row r="502" spans="10:11" x14ac:dyDescent="0.3">
      <c r="J502" s="191"/>
      <c r="K502" s="191"/>
    </row>
    <row r="503" spans="10:11" x14ac:dyDescent="0.3">
      <c r="J503" s="191"/>
      <c r="K503" s="191"/>
    </row>
    <row r="504" spans="10:11" x14ac:dyDescent="0.3">
      <c r="J504" s="191"/>
      <c r="K504" s="191"/>
    </row>
    <row r="505" spans="10:11" x14ac:dyDescent="0.3">
      <c r="J505" s="191"/>
      <c r="K505" s="191"/>
    </row>
    <row r="506" spans="10:11" x14ac:dyDescent="0.3">
      <c r="J506" s="191"/>
      <c r="K506" s="191"/>
    </row>
    <row r="507" spans="10:11" x14ac:dyDescent="0.3">
      <c r="J507" s="191"/>
      <c r="K507" s="191"/>
    </row>
    <row r="508" spans="10:11" x14ac:dyDescent="0.3">
      <c r="J508" s="191"/>
      <c r="K508" s="191"/>
    </row>
    <row r="509" spans="10:11" x14ac:dyDescent="0.3">
      <c r="J509" s="191"/>
      <c r="K509" s="191"/>
    </row>
    <row r="510" spans="10:11" x14ac:dyDescent="0.3">
      <c r="J510" s="191"/>
      <c r="K510" s="191"/>
    </row>
    <row r="511" spans="10:11" x14ac:dyDescent="0.3">
      <c r="J511" s="191"/>
      <c r="K511" s="191"/>
    </row>
    <row r="512" spans="10:11" x14ac:dyDescent="0.3">
      <c r="J512" s="191"/>
      <c r="K512" s="191"/>
    </row>
    <row r="513" spans="10:11" x14ac:dyDescent="0.3">
      <c r="J513" s="191"/>
      <c r="K513" s="191"/>
    </row>
    <row r="514" spans="10:11" x14ac:dyDescent="0.3">
      <c r="J514" s="191"/>
      <c r="K514" s="191"/>
    </row>
    <row r="515" spans="10:11" x14ac:dyDescent="0.3">
      <c r="J515" s="191"/>
      <c r="K515" s="191"/>
    </row>
    <row r="516" spans="10:11" x14ac:dyDescent="0.3">
      <c r="J516" s="191"/>
      <c r="K516" s="191"/>
    </row>
    <row r="517" spans="10:11" x14ac:dyDescent="0.3">
      <c r="J517" s="191"/>
      <c r="K517" s="191"/>
    </row>
    <row r="518" spans="10:11" x14ac:dyDescent="0.3">
      <c r="J518" s="191"/>
      <c r="K518" s="191"/>
    </row>
    <row r="519" spans="10:11" x14ac:dyDescent="0.3">
      <c r="J519" s="191"/>
      <c r="K519" s="191"/>
    </row>
    <row r="520" spans="10:11" x14ac:dyDescent="0.3">
      <c r="J520" s="191"/>
      <c r="K520" s="191"/>
    </row>
    <row r="521" spans="10:11" x14ac:dyDescent="0.3">
      <c r="J521" s="191"/>
      <c r="K521" s="191"/>
    </row>
    <row r="522" spans="10:11" x14ac:dyDescent="0.3">
      <c r="J522" s="191"/>
      <c r="K522" s="191"/>
    </row>
    <row r="523" spans="10:11" x14ac:dyDescent="0.3">
      <c r="J523" s="191"/>
      <c r="K523" s="191"/>
    </row>
    <row r="524" spans="10:11" x14ac:dyDescent="0.3">
      <c r="J524" s="191"/>
      <c r="K524" s="191"/>
    </row>
    <row r="525" spans="10:11" x14ac:dyDescent="0.3">
      <c r="J525" s="191"/>
      <c r="K525" s="191"/>
    </row>
    <row r="526" spans="10:11" x14ac:dyDescent="0.3">
      <c r="J526" s="191"/>
      <c r="K526" s="191"/>
    </row>
    <row r="527" spans="10:11" x14ac:dyDescent="0.3">
      <c r="J527" s="191"/>
      <c r="K527" s="191"/>
    </row>
    <row r="528" spans="10:11" x14ac:dyDescent="0.3">
      <c r="J528" s="191"/>
      <c r="K528" s="191"/>
    </row>
    <row r="529" spans="10:11" x14ac:dyDescent="0.3">
      <c r="J529" s="191"/>
      <c r="K529" s="191"/>
    </row>
    <row r="530" spans="10:11" x14ac:dyDescent="0.3">
      <c r="J530" s="191"/>
      <c r="K530" s="191"/>
    </row>
    <row r="531" spans="10:11" x14ac:dyDescent="0.3">
      <c r="J531" s="191"/>
      <c r="K531" s="191"/>
    </row>
    <row r="532" spans="10:11" x14ac:dyDescent="0.3">
      <c r="J532" s="191"/>
      <c r="K532" s="191"/>
    </row>
    <row r="533" spans="10:11" x14ac:dyDescent="0.3">
      <c r="J533" s="191"/>
      <c r="K533" s="191"/>
    </row>
    <row r="534" spans="10:11" x14ac:dyDescent="0.3">
      <c r="J534" s="191"/>
      <c r="K534" s="191"/>
    </row>
    <row r="535" spans="10:11" x14ac:dyDescent="0.3">
      <c r="J535" s="191"/>
      <c r="K535" s="191"/>
    </row>
    <row r="536" spans="10:11" x14ac:dyDescent="0.3">
      <c r="J536" s="191"/>
      <c r="K536" s="191"/>
    </row>
    <row r="537" spans="10:11" x14ac:dyDescent="0.3">
      <c r="J537" s="191"/>
      <c r="K537" s="191"/>
    </row>
    <row r="538" spans="10:11" x14ac:dyDescent="0.3">
      <c r="J538" s="191"/>
      <c r="K538" s="191"/>
    </row>
    <row r="539" spans="10:11" x14ac:dyDescent="0.3">
      <c r="J539" s="191"/>
      <c r="K539" s="191"/>
    </row>
    <row r="540" spans="10:11" x14ac:dyDescent="0.3">
      <c r="J540" s="191"/>
      <c r="K540" s="191"/>
    </row>
    <row r="541" spans="10:11" x14ac:dyDescent="0.3">
      <c r="J541" s="191"/>
      <c r="K541" s="191"/>
    </row>
    <row r="542" spans="10:11" x14ac:dyDescent="0.3">
      <c r="J542" s="191"/>
      <c r="K542" s="191"/>
    </row>
    <row r="543" spans="10:11" x14ac:dyDescent="0.3">
      <c r="J543" s="191"/>
      <c r="K543" s="191"/>
    </row>
    <row r="544" spans="10:11" x14ac:dyDescent="0.3">
      <c r="J544" s="191"/>
      <c r="K544" s="191"/>
    </row>
    <row r="545" spans="10:11" x14ac:dyDescent="0.3">
      <c r="J545" s="191"/>
      <c r="K545" s="191"/>
    </row>
    <row r="546" spans="10:11" x14ac:dyDescent="0.3">
      <c r="J546" s="191"/>
      <c r="K546" s="191"/>
    </row>
    <row r="547" spans="10:11" x14ac:dyDescent="0.3">
      <c r="J547" s="191"/>
      <c r="K547" s="191"/>
    </row>
    <row r="548" spans="10:11" x14ac:dyDescent="0.3">
      <c r="J548" s="191"/>
      <c r="K548" s="191"/>
    </row>
    <row r="549" spans="10:11" x14ac:dyDescent="0.3">
      <c r="J549" s="191"/>
      <c r="K549" s="191"/>
    </row>
    <row r="550" spans="10:11" x14ac:dyDescent="0.3">
      <c r="J550" s="191"/>
      <c r="K550" s="191"/>
    </row>
    <row r="551" spans="10:11" x14ac:dyDescent="0.3">
      <c r="J551" s="191"/>
      <c r="K551" s="191"/>
    </row>
    <row r="552" spans="10:11" x14ac:dyDescent="0.3">
      <c r="J552" s="191"/>
      <c r="K552" s="191"/>
    </row>
    <row r="553" spans="10:11" x14ac:dyDescent="0.3">
      <c r="J553" s="191"/>
      <c r="K553" s="191"/>
    </row>
    <row r="554" spans="10:11" x14ac:dyDescent="0.3">
      <c r="J554" s="191"/>
      <c r="K554" s="191"/>
    </row>
    <row r="555" spans="10:11" x14ac:dyDescent="0.3">
      <c r="J555" s="191"/>
      <c r="K555" s="191"/>
    </row>
    <row r="556" spans="10:11" x14ac:dyDescent="0.3">
      <c r="J556" s="191"/>
      <c r="K556" s="191"/>
    </row>
    <row r="557" spans="10:11" x14ac:dyDescent="0.3">
      <c r="J557" s="191"/>
      <c r="K557" s="191"/>
    </row>
    <row r="558" spans="10:11" x14ac:dyDescent="0.3">
      <c r="J558" s="191"/>
      <c r="K558" s="191"/>
    </row>
    <row r="559" spans="10:11" x14ac:dyDescent="0.3">
      <c r="J559" s="191"/>
      <c r="K559" s="191"/>
    </row>
    <row r="560" spans="10:11" x14ac:dyDescent="0.3">
      <c r="J560" s="191"/>
      <c r="K560" s="191"/>
    </row>
    <row r="561" spans="10:11" x14ac:dyDescent="0.3">
      <c r="J561" s="191"/>
      <c r="K561" s="191"/>
    </row>
    <row r="562" spans="10:11" x14ac:dyDescent="0.3">
      <c r="J562" s="191"/>
      <c r="K562" s="191"/>
    </row>
    <row r="563" spans="10:11" x14ac:dyDescent="0.3">
      <c r="J563" s="191"/>
      <c r="K563" s="191"/>
    </row>
    <row r="564" spans="10:11" x14ac:dyDescent="0.3">
      <c r="J564" s="191"/>
      <c r="K564" s="191"/>
    </row>
    <row r="565" spans="10:11" x14ac:dyDescent="0.3">
      <c r="J565" s="191"/>
      <c r="K565" s="191"/>
    </row>
    <row r="566" spans="10:11" x14ac:dyDescent="0.3">
      <c r="J566" s="191"/>
      <c r="K566" s="191"/>
    </row>
    <row r="567" spans="10:11" x14ac:dyDescent="0.3">
      <c r="J567" s="191"/>
      <c r="K567" s="191"/>
    </row>
    <row r="568" spans="10:11" x14ac:dyDescent="0.3">
      <c r="J568" s="191"/>
      <c r="K568" s="191"/>
    </row>
    <row r="569" spans="10:11" x14ac:dyDescent="0.3">
      <c r="J569" s="191"/>
      <c r="K569" s="191"/>
    </row>
    <row r="570" spans="10:11" x14ac:dyDescent="0.3">
      <c r="J570" s="191"/>
      <c r="K570" s="191"/>
    </row>
    <row r="571" spans="10:11" x14ac:dyDescent="0.3">
      <c r="J571" s="191"/>
      <c r="K571" s="191"/>
    </row>
    <row r="572" spans="10:11" x14ac:dyDescent="0.3">
      <c r="J572" s="191"/>
      <c r="K572" s="191"/>
    </row>
    <row r="573" spans="10:11" x14ac:dyDescent="0.3">
      <c r="J573" s="191"/>
      <c r="K573" s="191"/>
    </row>
    <row r="574" spans="10:11" x14ac:dyDescent="0.3">
      <c r="J574" s="191"/>
      <c r="K574" s="191"/>
    </row>
    <row r="575" spans="10:11" x14ac:dyDescent="0.3">
      <c r="J575" s="191"/>
      <c r="K575" s="191"/>
    </row>
    <row r="576" spans="10:11" x14ac:dyDescent="0.3">
      <c r="J576" s="191"/>
      <c r="K576" s="191"/>
    </row>
    <row r="577" spans="10:11" x14ac:dyDescent="0.3">
      <c r="J577" s="191"/>
      <c r="K577" s="191"/>
    </row>
    <row r="578" spans="10:11" x14ac:dyDescent="0.3">
      <c r="J578" s="191"/>
      <c r="K578" s="191"/>
    </row>
    <row r="579" spans="10:11" x14ac:dyDescent="0.3">
      <c r="J579" s="191"/>
      <c r="K579" s="191"/>
    </row>
    <row r="580" spans="10:11" x14ac:dyDescent="0.3">
      <c r="J580" s="191"/>
      <c r="K580" s="191"/>
    </row>
    <row r="581" spans="10:11" x14ac:dyDescent="0.3">
      <c r="J581" s="191"/>
      <c r="K581" s="191"/>
    </row>
    <row r="582" spans="10:11" x14ac:dyDescent="0.3">
      <c r="J582" s="191"/>
      <c r="K582" s="191"/>
    </row>
    <row r="583" spans="10:11" x14ac:dyDescent="0.3">
      <c r="J583" s="191"/>
      <c r="K583" s="191"/>
    </row>
    <row r="584" spans="10:11" x14ac:dyDescent="0.3">
      <c r="J584" s="191"/>
      <c r="K584" s="191"/>
    </row>
    <row r="585" spans="10:11" x14ac:dyDescent="0.3">
      <c r="J585" s="191"/>
      <c r="K585" s="191"/>
    </row>
    <row r="586" spans="10:11" x14ac:dyDescent="0.3">
      <c r="J586" s="191"/>
      <c r="K586" s="191"/>
    </row>
    <row r="587" spans="10:11" x14ac:dyDescent="0.3">
      <c r="J587" s="191"/>
      <c r="K587" s="191"/>
    </row>
    <row r="588" spans="10:11" x14ac:dyDescent="0.3">
      <c r="J588" s="191"/>
      <c r="K588" s="191"/>
    </row>
    <row r="589" spans="10:11" x14ac:dyDescent="0.3">
      <c r="J589" s="191"/>
      <c r="K589" s="191"/>
    </row>
    <row r="590" spans="10:11" x14ac:dyDescent="0.3">
      <c r="J590" s="191"/>
      <c r="K590" s="191"/>
    </row>
    <row r="591" spans="10:11" x14ac:dyDescent="0.3">
      <c r="J591" s="191"/>
      <c r="K591" s="191"/>
    </row>
    <row r="592" spans="10:11" x14ac:dyDescent="0.3">
      <c r="J592" s="191"/>
      <c r="K592" s="191"/>
    </row>
    <row r="593" spans="10:11" x14ac:dyDescent="0.3">
      <c r="J593" s="191"/>
      <c r="K593" s="191"/>
    </row>
    <row r="594" spans="10:11" x14ac:dyDescent="0.3">
      <c r="J594" s="191"/>
      <c r="K594" s="191"/>
    </row>
    <row r="595" spans="10:11" x14ac:dyDescent="0.3">
      <c r="J595" s="191"/>
      <c r="K595" s="191"/>
    </row>
    <row r="596" spans="10:11" x14ac:dyDescent="0.3">
      <c r="J596" s="191"/>
      <c r="K596" s="191"/>
    </row>
    <row r="597" spans="10:11" x14ac:dyDescent="0.3">
      <c r="J597" s="191"/>
      <c r="K597" s="191"/>
    </row>
    <row r="598" spans="10:11" x14ac:dyDescent="0.3">
      <c r="J598" s="191"/>
      <c r="K598" s="191"/>
    </row>
    <row r="599" spans="10:11" x14ac:dyDescent="0.3">
      <c r="J599" s="191"/>
      <c r="K599" s="191"/>
    </row>
    <row r="600" spans="10:11" x14ac:dyDescent="0.3">
      <c r="J600" s="191"/>
      <c r="K600" s="191"/>
    </row>
    <row r="601" spans="10:11" x14ac:dyDescent="0.3">
      <c r="J601" s="191"/>
      <c r="K601" s="191"/>
    </row>
    <row r="602" spans="10:11" x14ac:dyDescent="0.3">
      <c r="J602" s="191"/>
      <c r="K602" s="191"/>
    </row>
    <row r="603" spans="10:11" x14ac:dyDescent="0.3">
      <c r="J603" s="191"/>
      <c r="K603" s="191"/>
    </row>
    <row r="604" spans="10:11" x14ac:dyDescent="0.3">
      <c r="J604" s="191"/>
      <c r="K604" s="191"/>
    </row>
    <row r="605" spans="10:11" x14ac:dyDescent="0.3">
      <c r="J605" s="191"/>
      <c r="K605" s="191"/>
    </row>
    <row r="606" spans="10:11" x14ac:dyDescent="0.3">
      <c r="J606" s="191"/>
      <c r="K606" s="191"/>
    </row>
    <row r="607" spans="10:11" x14ac:dyDescent="0.3">
      <c r="J607" s="191"/>
      <c r="K607" s="191"/>
    </row>
    <row r="608" spans="10:11" x14ac:dyDescent="0.3">
      <c r="J608" s="191"/>
      <c r="K608" s="191"/>
    </row>
    <row r="609" spans="10:11" x14ac:dyDescent="0.3">
      <c r="J609" s="191"/>
      <c r="K609" s="191"/>
    </row>
    <row r="610" spans="10:11" x14ac:dyDescent="0.3">
      <c r="J610" s="191"/>
      <c r="K610" s="191"/>
    </row>
    <row r="611" spans="10:11" x14ac:dyDescent="0.3">
      <c r="J611" s="191"/>
      <c r="K611" s="191"/>
    </row>
    <row r="612" spans="10:11" x14ac:dyDescent="0.3">
      <c r="J612" s="191"/>
      <c r="K612" s="191"/>
    </row>
    <row r="613" spans="10:11" x14ac:dyDescent="0.3">
      <c r="J613" s="191"/>
      <c r="K613" s="191"/>
    </row>
    <row r="614" spans="10:11" x14ac:dyDescent="0.3">
      <c r="J614" s="191"/>
      <c r="K614" s="191"/>
    </row>
    <row r="615" spans="10:11" x14ac:dyDescent="0.3">
      <c r="J615" s="191"/>
      <c r="K615" s="191"/>
    </row>
    <row r="616" spans="10:11" x14ac:dyDescent="0.3">
      <c r="J616" s="191"/>
      <c r="K616" s="191"/>
    </row>
    <row r="617" spans="10:11" x14ac:dyDescent="0.3">
      <c r="J617" s="191"/>
      <c r="K617" s="191"/>
    </row>
    <row r="618" spans="10:11" x14ac:dyDescent="0.3">
      <c r="J618" s="191"/>
      <c r="K618" s="191"/>
    </row>
    <row r="619" spans="10:11" x14ac:dyDescent="0.3">
      <c r="J619" s="191"/>
      <c r="K619" s="191"/>
    </row>
    <row r="620" spans="10:11" x14ac:dyDescent="0.3">
      <c r="J620" s="191"/>
      <c r="K620" s="191"/>
    </row>
    <row r="621" spans="10:11" x14ac:dyDescent="0.3">
      <c r="J621" s="191"/>
      <c r="K621" s="191"/>
    </row>
    <row r="622" spans="10:11" x14ac:dyDescent="0.3">
      <c r="J622" s="191"/>
      <c r="K622" s="191"/>
    </row>
    <row r="623" spans="10:11" x14ac:dyDescent="0.3">
      <c r="J623" s="191"/>
      <c r="K623" s="191"/>
    </row>
    <row r="624" spans="10:11" x14ac:dyDescent="0.3">
      <c r="J624" s="191"/>
      <c r="K624" s="191"/>
    </row>
    <row r="625" spans="10:11" x14ac:dyDescent="0.3">
      <c r="J625" s="191"/>
      <c r="K625" s="191"/>
    </row>
    <row r="626" spans="10:11" x14ac:dyDescent="0.3">
      <c r="J626" s="191"/>
      <c r="K626" s="191"/>
    </row>
    <row r="627" spans="10:11" x14ac:dyDescent="0.3">
      <c r="J627" s="191"/>
      <c r="K627" s="191"/>
    </row>
    <row r="628" spans="10:11" x14ac:dyDescent="0.3">
      <c r="J628" s="191"/>
      <c r="K628" s="191"/>
    </row>
    <row r="629" spans="10:11" x14ac:dyDescent="0.3">
      <c r="J629" s="191"/>
      <c r="K629" s="191"/>
    </row>
    <row r="630" spans="10:11" x14ac:dyDescent="0.3">
      <c r="J630" s="191"/>
      <c r="K630" s="191"/>
    </row>
    <row r="631" spans="10:11" x14ac:dyDescent="0.3">
      <c r="J631" s="191"/>
      <c r="K631" s="191"/>
    </row>
    <row r="632" spans="10:11" x14ac:dyDescent="0.3">
      <c r="J632" s="191"/>
      <c r="K632" s="191"/>
    </row>
    <row r="633" spans="10:11" x14ac:dyDescent="0.3">
      <c r="J633" s="191"/>
      <c r="K633" s="191"/>
    </row>
    <row r="634" spans="10:11" x14ac:dyDescent="0.3">
      <c r="J634" s="191"/>
      <c r="K634" s="191"/>
    </row>
    <row r="635" spans="10:11" x14ac:dyDescent="0.3">
      <c r="J635" s="191"/>
      <c r="K635" s="191"/>
    </row>
    <row r="636" spans="10:11" x14ac:dyDescent="0.3">
      <c r="J636" s="191"/>
      <c r="K636" s="191"/>
    </row>
    <row r="637" spans="10:11" x14ac:dyDescent="0.3">
      <c r="J637" s="191"/>
      <c r="K637" s="191"/>
    </row>
    <row r="638" spans="10:11" x14ac:dyDescent="0.3">
      <c r="J638" s="191"/>
      <c r="K638" s="191"/>
    </row>
    <row r="639" spans="10:11" x14ac:dyDescent="0.3">
      <c r="J639" s="191"/>
      <c r="K639" s="191"/>
    </row>
    <row r="640" spans="10:11" x14ac:dyDescent="0.3">
      <c r="J640" s="191"/>
      <c r="K640" s="191"/>
    </row>
    <row r="641" spans="10:11" x14ac:dyDescent="0.3">
      <c r="J641" s="191"/>
      <c r="K641" s="191"/>
    </row>
    <row r="642" spans="10:11" x14ac:dyDescent="0.3">
      <c r="J642" s="191"/>
      <c r="K642" s="191"/>
    </row>
    <row r="643" spans="10:11" x14ac:dyDescent="0.3">
      <c r="J643" s="191"/>
      <c r="K643" s="191"/>
    </row>
    <row r="644" spans="10:11" x14ac:dyDescent="0.3">
      <c r="J644" s="191"/>
      <c r="K644" s="191"/>
    </row>
    <row r="645" spans="10:11" x14ac:dyDescent="0.3">
      <c r="J645" s="191"/>
      <c r="K645" s="191"/>
    </row>
    <row r="646" spans="10:11" x14ac:dyDescent="0.3">
      <c r="J646" s="191"/>
      <c r="K646" s="191"/>
    </row>
    <row r="647" spans="10:11" x14ac:dyDescent="0.3">
      <c r="J647" s="191"/>
      <c r="K647" s="191"/>
    </row>
    <row r="648" spans="10:11" x14ac:dyDescent="0.3">
      <c r="J648" s="191"/>
      <c r="K648" s="191"/>
    </row>
    <row r="649" spans="10:11" x14ac:dyDescent="0.3">
      <c r="J649" s="191"/>
      <c r="K649" s="191"/>
    </row>
    <row r="650" spans="10:11" x14ac:dyDescent="0.3">
      <c r="J650" s="191"/>
      <c r="K650" s="191"/>
    </row>
    <row r="651" spans="10:11" x14ac:dyDescent="0.3">
      <c r="J651" s="191"/>
      <c r="K651" s="191"/>
    </row>
    <row r="652" spans="10:11" x14ac:dyDescent="0.3">
      <c r="J652" s="191"/>
      <c r="K652" s="191"/>
    </row>
    <row r="653" spans="10:11" x14ac:dyDescent="0.3">
      <c r="J653" s="191"/>
      <c r="K653" s="191"/>
    </row>
    <row r="654" spans="10:11" x14ac:dyDescent="0.3">
      <c r="J654" s="191"/>
      <c r="K654" s="191"/>
    </row>
    <row r="655" spans="10:11" x14ac:dyDescent="0.3">
      <c r="J655" s="191"/>
      <c r="K655" s="191"/>
    </row>
    <row r="656" spans="10:11" x14ac:dyDescent="0.3">
      <c r="J656" s="191"/>
      <c r="K656" s="191"/>
    </row>
    <row r="657" spans="10:11" x14ac:dyDescent="0.3">
      <c r="J657" s="191"/>
      <c r="K657" s="191"/>
    </row>
    <row r="658" spans="10:11" x14ac:dyDescent="0.3">
      <c r="J658" s="191"/>
      <c r="K658" s="191"/>
    </row>
    <row r="659" spans="10:11" x14ac:dyDescent="0.3">
      <c r="J659" s="191"/>
      <c r="K659" s="191"/>
    </row>
    <row r="660" spans="10:11" x14ac:dyDescent="0.3">
      <c r="J660" s="191"/>
      <c r="K660" s="191"/>
    </row>
    <row r="661" spans="10:11" x14ac:dyDescent="0.3">
      <c r="J661" s="191"/>
      <c r="K661" s="191"/>
    </row>
    <row r="662" spans="10:11" x14ac:dyDescent="0.3">
      <c r="J662" s="191"/>
      <c r="K662" s="191"/>
    </row>
    <row r="663" spans="10:11" x14ac:dyDescent="0.3">
      <c r="J663" s="191"/>
      <c r="K663" s="191"/>
    </row>
    <row r="664" spans="10:11" x14ac:dyDescent="0.3">
      <c r="J664" s="191"/>
      <c r="K664" s="191"/>
    </row>
    <row r="665" spans="10:11" x14ac:dyDescent="0.3">
      <c r="J665" s="191"/>
      <c r="K665" s="191"/>
    </row>
    <row r="666" spans="10:11" x14ac:dyDescent="0.3">
      <c r="J666" s="191"/>
      <c r="K666" s="191"/>
    </row>
    <row r="667" spans="10:11" x14ac:dyDescent="0.3">
      <c r="J667" s="191"/>
      <c r="K667" s="191"/>
    </row>
    <row r="668" spans="10:11" x14ac:dyDescent="0.3">
      <c r="J668" s="191"/>
      <c r="K668" s="191"/>
    </row>
    <row r="669" spans="10:11" x14ac:dyDescent="0.3">
      <c r="J669" s="191"/>
      <c r="K669" s="191"/>
    </row>
    <row r="670" spans="10:11" x14ac:dyDescent="0.3">
      <c r="J670" s="191"/>
      <c r="K670" s="191"/>
    </row>
    <row r="671" spans="10:11" x14ac:dyDescent="0.3">
      <c r="J671" s="191"/>
      <c r="K671" s="191"/>
    </row>
    <row r="672" spans="10:11" x14ac:dyDescent="0.3">
      <c r="J672" s="191"/>
      <c r="K672" s="191"/>
    </row>
    <row r="673" spans="10:11" x14ac:dyDescent="0.3">
      <c r="J673" s="191"/>
      <c r="K673" s="191"/>
    </row>
    <row r="674" spans="10:11" x14ac:dyDescent="0.3">
      <c r="J674" s="191"/>
      <c r="K674" s="191"/>
    </row>
    <row r="675" spans="10:11" x14ac:dyDescent="0.3">
      <c r="J675" s="191"/>
      <c r="K675" s="191"/>
    </row>
    <row r="676" spans="10:11" x14ac:dyDescent="0.3">
      <c r="J676" s="191"/>
      <c r="K676" s="191"/>
    </row>
    <row r="677" spans="10:11" x14ac:dyDescent="0.3">
      <c r="J677" s="191"/>
      <c r="K677" s="191"/>
    </row>
    <row r="678" spans="10:11" x14ac:dyDescent="0.3">
      <c r="J678" s="191"/>
      <c r="K678" s="191"/>
    </row>
    <row r="679" spans="10:11" x14ac:dyDescent="0.3">
      <c r="J679" s="191"/>
      <c r="K679" s="191"/>
    </row>
    <row r="680" spans="10:11" x14ac:dyDescent="0.3">
      <c r="J680" s="191"/>
      <c r="K680" s="191"/>
    </row>
    <row r="681" spans="10:11" x14ac:dyDescent="0.3">
      <c r="J681" s="191"/>
      <c r="K681" s="191"/>
    </row>
    <row r="682" spans="10:11" x14ac:dyDescent="0.3">
      <c r="J682" s="191"/>
      <c r="K682" s="191"/>
    </row>
    <row r="683" spans="10:11" x14ac:dyDescent="0.3">
      <c r="J683" s="191"/>
      <c r="K683" s="191"/>
    </row>
    <row r="684" spans="10:11" x14ac:dyDescent="0.3">
      <c r="J684" s="191"/>
      <c r="K684" s="191"/>
    </row>
    <row r="685" spans="10:11" x14ac:dyDescent="0.3">
      <c r="J685" s="191"/>
      <c r="K685" s="191"/>
    </row>
    <row r="686" spans="10:11" x14ac:dyDescent="0.3">
      <c r="J686" s="191"/>
      <c r="K686" s="191"/>
    </row>
    <row r="687" spans="10:11" x14ac:dyDescent="0.3">
      <c r="J687" s="191"/>
      <c r="K687" s="191"/>
    </row>
    <row r="688" spans="10:11" x14ac:dyDescent="0.3">
      <c r="J688" s="191"/>
      <c r="K688" s="191"/>
    </row>
    <row r="689" spans="10:11" x14ac:dyDescent="0.3">
      <c r="J689" s="191"/>
      <c r="K689" s="191"/>
    </row>
    <row r="690" spans="10:11" x14ac:dyDescent="0.3">
      <c r="J690" s="191"/>
      <c r="K690" s="191"/>
    </row>
    <row r="691" spans="10:11" x14ac:dyDescent="0.3">
      <c r="J691" s="191"/>
      <c r="K691" s="191"/>
    </row>
    <row r="692" spans="10:11" x14ac:dyDescent="0.3">
      <c r="J692" s="191"/>
      <c r="K692" s="191"/>
    </row>
    <row r="693" spans="10:11" x14ac:dyDescent="0.3">
      <c r="J693" s="191"/>
      <c r="K693" s="191"/>
    </row>
    <row r="694" spans="10:11" x14ac:dyDescent="0.3">
      <c r="J694" s="191"/>
      <c r="K694" s="191"/>
    </row>
    <row r="695" spans="10:11" x14ac:dyDescent="0.3">
      <c r="J695" s="191"/>
      <c r="K695" s="191"/>
    </row>
    <row r="696" spans="10:11" x14ac:dyDescent="0.3">
      <c r="J696" s="191"/>
      <c r="K696" s="191"/>
    </row>
    <row r="697" spans="10:11" x14ac:dyDescent="0.3">
      <c r="J697" s="191"/>
      <c r="K697" s="191"/>
    </row>
    <row r="698" spans="10:11" x14ac:dyDescent="0.3">
      <c r="J698" s="191"/>
      <c r="K698" s="191"/>
    </row>
    <row r="699" spans="10:11" x14ac:dyDescent="0.3">
      <c r="J699" s="191"/>
      <c r="K699" s="191"/>
    </row>
    <row r="700" spans="10:11" x14ac:dyDescent="0.3">
      <c r="J700" s="191"/>
      <c r="K700" s="191"/>
    </row>
    <row r="701" spans="10:11" x14ac:dyDescent="0.3">
      <c r="J701" s="191"/>
      <c r="K701" s="191"/>
    </row>
    <row r="702" spans="10:11" x14ac:dyDescent="0.3">
      <c r="J702" s="191"/>
      <c r="K702" s="191"/>
    </row>
    <row r="703" spans="10:11" x14ac:dyDescent="0.3">
      <c r="J703" s="191"/>
      <c r="K703" s="191"/>
    </row>
    <row r="704" spans="10:11" x14ac:dyDescent="0.3">
      <c r="J704" s="191"/>
      <c r="K704" s="191"/>
    </row>
    <row r="705" spans="10:11" x14ac:dyDescent="0.3">
      <c r="J705" s="191"/>
      <c r="K705" s="191"/>
    </row>
    <row r="706" spans="10:11" x14ac:dyDescent="0.3">
      <c r="J706" s="191"/>
      <c r="K706" s="191"/>
    </row>
    <row r="707" spans="10:11" x14ac:dyDescent="0.3">
      <c r="J707" s="191"/>
      <c r="K707" s="191"/>
    </row>
    <row r="708" spans="10:11" x14ac:dyDescent="0.3">
      <c r="J708" s="191"/>
      <c r="K708" s="191"/>
    </row>
    <row r="709" spans="10:11" x14ac:dyDescent="0.3">
      <c r="J709" s="191"/>
      <c r="K709" s="191"/>
    </row>
    <row r="710" spans="10:11" x14ac:dyDescent="0.3">
      <c r="J710" s="191"/>
      <c r="K710" s="191"/>
    </row>
    <row r="711" spans="10:11" x14ac:dyDescent="0.3">
      <c r="J711" s="191"/>
      <c r="K711" s="191"/>
    </row>
    <row r="712" spans="10:11" x14ac:dyDescent="0.3">
      <c r="J712" s="191"/>
      <c r="K712" s="191"/>
    </row>
    <row r="713" spans="10:11" x14ac:dyDescent="0.3">
      <c r="J713" s="191"/>
      <c r="K713" s="191"/>
    </row>
    <row r="714" spans="10:11" x14ac:dyDescent="0.3">
      <c r="J714" s="191"/>
      <c r="K714" s="191"/>
    </row>
    <row r="715" spans="10:11" x14ac:dyDescent="0.3">
      <c r="J715" s="191"/>
      <c r="K715" s="191"/>
    </row>
    <row r="716" spans="10:11" x14ac:dyDescent="0.3">
      <c r="J716" s="191"/>
      <c r="K716" s="191"/>
    </row>
    <row r="717" spans="10:11" x14ac:dyDescent="0.3">
      <c r="J717" s="191"/>
      <c r="K717" s="191"/>
    </row>
    <row r="718" spans="10:11" x14ac:dyDescent="0.3">
      <c r="J718" s="191"/>
      <c r="K718" s="191"/>
    </row>
    <row r="719" spans="10:11" x14ac:dyDescent="0.3">
      <c r="J719" s="191"/>
      <c r="K719" s="191"/>
    </row>
    <row r="720" spans="10:11" x14ac:dyDescent="0.3">
      <c r="J720" s="191"/>
      <c r="K720" s="191"/>
    </row>
    <row r="721" spans="10:11" x14ac:dyDescent="0.3">
      <c r="J721" s="191"/>
      <c r="K721" s="191"/>
    </row>
    <row r="722" spans="10:11" x14ac:dyDescent="0.3">
      <c r="J722" s="191"/>
      <c r="K722" s="191"/>
    </row>
    <row r="723" spans="10:11" x14ac:dyDescent="0.3">
      <c r="J723" s="191"/>
      <c r="K723" s="191"/>
    </row>
    <row r="724" spans="10:11" x14ac:dyDescent="0.3">
      <c r="J724" s="191"/>
      <c r="K724" s="191"/>
    </row>
    <row r="725" spans="10:11" x14ac:dyDescent="0.3">
      <c r="J725" s="191"/>
      <c r="K725" s="191"/>
    </row>
    <row r="726" spans="10:11" x14ac:dyDescent="0.3">
      <c r="J726" s="191"/>
      <c r="K726" s="191"/>
    </row>
    <row r="727" spans="10:11" x14ac:dyDescent="0.3">
      <c r="J727" s="191"/>
      <c r="K727" s="191"/>
    </row>
    <row r="728" spans="10:11" x14ac:dyDescent="0.3">
      <c r="J728" s="191"/>
      <c r="K728" s="191"/>
    </row>
    <row r="729" spans="10:11" x14ac:dyDescent="0.3">
      <c r="J729" s="191"/>
      <c r="K729" s="191"/>
    </row>
    <row r="730" spans="10:11" x14ac:dyDescent="0.3">
      <c r="J730" s="191"/>
      <c r="K730" s="191"/>
    </row>
    <row r="731" spans="10:11" x14ac:dyDescent="0.3">
      <c r="J731" s="191"/>
      <c r="K731" s="191"/>
    </row>
    <row r="732" spans="10:11" x14ac:dyDescent="0.3">
      <c r="J732" s="191"/>
      <c r="K732" s="191"/>
    </row>
    <row r="733" spans="10:11" x14ac:dyDescent="0.3">
      <c r="J733" s="191"/>
      <c r="K733" s="191"/>
    </row>
    <row r="734" spans="10:11" x14ac:dyDescent="0.3">
      <c r="J734" s="191"/>
      <c r="K734" s="191"/>
    </row>
    <row r="735" spans="10:11" x14ac:dyDescent="0.3">
      <c r="J735" s="191"/>
      <c r="K735" s="191"/>
    </row>
    <row r="736" spans="10:11" x14ac:dyDescent="0.3">
      <c r="J736" s="191"/>
      <c r="K736" s="191"/>
    </row>
    <row r="737" spans="10:11" x14ac:dyDescent="0.3">
      <c r="J737" s="191"/>
      <c r="K737" s="191"/>
    </row>
    <row r="738" spans="10:11" x14ac:dyDescent="0.3">
      <c r="J738" s="191"/>
      <c r="K738" s="191"/>
    </row>
    <row r="739" spans="10:11" x14ac:dyDescent="0.3">
      <c r="J739" s="191"/>
      <c r="K739" s="191"/>
    </row>
    <row r="740" spans="10:11" x14ac:dyDescent="0.3">
      <c r="J740" s="191"/>
      <c r="K740" s="191"/>
    </row>
    <row r="741" spans="10:11" x14ac:dyDescent="0.3">
      <c r="J741" s="191"/>
      <c r="K741" s="191"/>
    </row>
    <row r="742" spans="10:11" x14ac:dyDescent="0.3">
      <c r="J742" s="191"/>
      <c r="K742" s="191"/>
    </row>
    <row r="743" spans="10:11" x14ac:dyDescent="0.3">
      <c r="J743" s="191"/>
      <c r="K743" s="191"/>
    </row>
    <row r="744" spans="10:11" x14ac:dyDescent="0.3">
      <c r="J744" s="191"/>
      <c r="K744" s="191"/>
    </row>
    <row r="745" spans="10:11" x14ac:dyDescent="0.3">
      <c r="J745" s="191"/>
      <c r="K745" s="191"/>
    </row>
    <row r="746" spans="10:11" x14ac:dyDescent="0.3">
      <c r="J746" s="191"/>
      <c r="K746" s="191"/>
    </row>
    <row r="747" spans="10:11" x14ac:dyDescent="0.3">
      <c r="J747" s="191"/>
      <c r="K747" s="191"/>
    </row>
    <row r="748" spans="10:11" x14ac:dyDescent="0.3">
      <c r="J748" s="191"/>
      <c r="K748" s="191"/>
    </row>
    <row r="749" spans="10:11" x14ac:dyDescent="0.3">
      <c r="J749" s="191"/>
      <c r="K749" s="191"/>
    </row>
    <row r="750" spans="10:11" x14ac:dyDescent="0.3">
      <c r="J750" s="191"/>
      <c r="K750" s="191"/>
    </row>
    <row r="751" spans="10:11" x14ac:dyDescent="0.3">
      <c r="J751" s="191"/>
      <c r="K751" s="191"/>
    </row>
    <row r="752" spans="10:11" x14ac:dyDescent="0.3">
      <c r="J752" s="191"/>
      <c r="K752" s="191"/>
    </row>
    <row r="753" spans="10:11" x14ac:dyDescent="0.3">
      <c r="J753" s="191"/>
      <c r="K753" s="191"/>
    </row>
    <row r="754" spans="10:11" x14ac:dyDescent="0.3">
      <c r="J754" s="191"/>
      <c r="K754" s="191"/>
    </row>
    <row r="755" spans="10:11" x14ac:dyDescent="0.3">
      <c r="J755" s="191"/>
      <c r="K755" s="191"/>
    </row>
    <row r="756" spans="10:11" x14ac:dyDescent="0.3">
      <c r="J756" s="191"/>
      <c r="K756" s="191"/>
    </row>
    <row r="757" spans="10:11" x14ac:dyDescent="0.3">
      <c r="J757" s="191"/>
      <c r="K757" s="191"/>
    </row>
    <row r="758" spans="10:11" x14ac:dyDescent="0.3">
      <c r="J758" s="191"/>
      <c r="K758" s="191"/>
    </row>
    <row r="759" spans="10:11" x14ac:dyDescent="0.3">
      <c r="J759" s="191"/>
      <c r="K759" s="191"/>
    </row>
    <row r="760" spans="10:11" x14ac:dyDescent="0.3">
      <c r="J760" s="191"/>
      <c r="K760" s="191"/>
    </row>
    <row r="761" spans="10:11" x14ac:dyDescent="0.3">
      <c r="J761" s="191"/>
      <c r="K761" s="191"/>
    </row>
    <row r="762" spans="10:11" x14ac:dyDescent="0.3">
      <c r="J762" s="191"/>
      <c r="K762" s="191"/>
    </row>
    <row r="763" spans="10:11" x14ac:dyDescent="0.3">
      <c r="J763" s="191"/>
      <c r="K763" s="191"/>
    </row>
    <row r="764" spans="10:11" x14ac:dyDescent="0.3">
      <c r="J764" s="191"/>
      <c r="K764" s="191"/>
    </row>
    <row r="765" spans="10:11" x14ac:dyDescent="0.3">
      <c r="J765" s="191"/>
      <c r="K765" s="191"/>
    </row>
    <row r="766" spans="10:11" x14ac:dyDescent="0.3">
      <c r="J766" s="191"/>
      <c r="K766" s="191"/>
    </row>
    <row r="767" spans="10:11" x14ac:dyDescent="0.3">
      <c r="J767" s="191"/>
      <c r="K767" s="191"/>
    </row>
    <row r="768" spans="10:11" x14ac:dyDescent="0.3">
      <c r="J768" s="191"/>
      <c r="K768" s="191"/>
    </row>
    <row r="769" spans="10:11" x14ac:dyDescent="0.3">
      <c r="J769" s="191"/>
      <c r="K769" s="191"/>
    </row>
    <row r="770" spans="10:11" x14ac:dyDescent="0.3">
      <c r="J770" s="191"/>
      <c r="K770" s="191"/>
    </row>
    <row r="771" spans="10:11" x14ac:dyDescent="0.3">
      <c r="J771" s="191"/>
      <c r="K771" s="191"/>
    </row>
    <row r="772" spans="10:11" x14ac:dyDescent="0.3">
      <c r="J772" s="191"/>
      <c r="K772" s="191"/>
    </row>
    <row r="773" spans="10:11" x14ac:dyDescent="0.3">
      <c r="J773" s="191"/>
      <c r="K773" s="191"/>
    </row>
    <row r="774" spans="10:11" x14ac:dyDescent="0.3">
      <c r="J774" s="191"/>
      <c r="K774" s="191"/>
    </row>
    <row r="775" spans="10:11" x14ac:dyDescent="0.3">
      <c r="J775" s="191"/>
      <c r="K775" s="191"/>
    </row>
    <row r="776" spans="10:11" x14ac:dyDescent="0.3">
      <c r="J776" s="191"/>
      <c r="K776" s="191"/>
    </row>
    <row r="777" spans="10:11" x14ac:dyDescent="0.3">
      <c r="J777" s="191"/>
      <c r="K777" s="191"/>
    </row>
    <row r="778" spans="10:11" x14ac:dyDescent="0.3">
      <c r="J778" s="191"/>
      <c r="K778" s="191"/>
    </row>
    <row r="779" spans="10:11" x14ac:dyDescent="0.3">
      <c r="J779" s="191"/>
      <c r="K779" s="191"/>
    </row>
    <row r="780" spans="10:11" x14ac:dyDescent="0.3">
      <c r="J780" s="191"/>
      <c r="K780" s="191"/>
    </row>
    <row r="781" spans="10:11" x14ac:dyDescent="0.3">
      <c r="J781" s="191"/>
      <c r="K781" s="191"/>
    </row>
    <row r="782" spans="10:11" x14ac:dyDescent="0.3">
      <c r="J782" s="191"/>
      <c r="K782" s="191"/>
    </row>
    <row r="783" spans="10:11" x14ac:dyDescent="0.3">
      <c r="J783" s="191"/>
      <c r="K783" s="191"/>
    </row>
    <row r="784" spans="10:11" x14ac:dyDescent="0.3">
      <c r="J784" s="191"/>
      <c r="K784" s="191"/>
    </row>
    <row r="785" spans="10:11" x14ac:dyDescent="0.3">
      <c r="J785" s="191"/>
      <c r="K785" s="191"/>
    </row>
    <row r="786" spans="10:11" x14ac:dyDescent="0.3">
      <c r="J786" s="191"/>
      <c r="K786" s="191"/>
    </row>
    <row r="787" spans="10:11" x14ac:dyDescent="0.3">
      <c r="J787" s="191"/>
      <c r="K787" s="191"/>
    </row>
    <row r="788" spans="10:11" x14ac:dyDescent="0.3">
      <c r="J788" s="191"/>
      <c r="K788" s="191"/>
    </row>
    <row r="789" spans="10:11" x14ac:dyDescent="0.3">
      <c r="J789" s="191"/>
      <c r="K789" s="191"/>
    </row>
    <row r="790" spans="10:11" x14ac:dyDescent="0.3">
      <c r="J790" s="191"/>
      <c r="K790" s="191"/>
    </row>
    <row r="791" spans="10:11" x14ac:dyDescent="0.3">
      <c r="J791" s="191"/>
      <c r="K791" s="191"/>
    </row>
    <row r="792" spans="10:11" x14ac:dyDescent="0.3">
      <c r="J792" s="191"/>
      <c r="K792" s="191"/>
    </row>
    <row r="793" spans="10:11" x14ac:dyDescent="0.3">
      <c r="J793" s="191"/>
      <c r="K793" s="191"/>
    </row>
    <row r="794" spans="10:11" x14ac:dyDescent="0.3">
      <c r="J794" s="191"/>
      <c r="K794" s="191"/>
    </row>
    <row r="795" spans="10:11" x14ac:dyDescent="0.3">
      <c r="J795" s="191"/>
      <c r="K795" s="191"/>
    </row>
    <row r="796" spans="10:11" x14ac:dyDescent="0.3">
      <c r="J796" s="191"/>
      <c r="K796" s="191"/>
    </row>
    <row r="797" spans="10:11" x14ac:dyDescent="0.3">
      <c r="J797" s="191"/>
      <c r="K797" s="191"/>
    </row>
    <row r="798" spans="10:11" x14ac:dyDescent="0.3">
      <c r="J798" s="191"/>
      <c r="K798" s="191"/>
    </row>
    <row r="799" spans="10:11" x14ac:dyDescent="0.3">
      <c r="J799" s="191"/>
      <c r="K799" s="191"/>
    </row>
    <row r="800" spans="10:11" x14ac:dyDescent="0.3">
      <c r="J800" s="191"/>
      <c r="K800" s="191"/>
    </row>
    <row r="801" spans="10:11" x14ac:dyDescent="0.3">
      <c r="J801" s="191"/>
      <c r="K801" s="191"/>
    </row>
    <row r="802" spans="10:11" x14ac:dyDescent="0.3">
      <c r="J802" s="191"/>
      <c r="K802" s="191"/>
    </row>
    <row r="803" spans="10:11" x14ac:dyDescent="0.3">
      <c r="J803" s="191"/>
      <c r="K803" s="191"/>
    </row>
    <row r="804" spans="10:11" x14ac:dyDescent="0.3">
      <c r="J804" s="191"/>
      <c r="K804" s="191"/>
    </row>
    <row r="805" spans="10:11" x14ac:dyDescent="0.3">
      <c r="J805" s="191"/>
      <c r="K805" s="191"/>
    </row>
    <row r="806" spans="10:11" x14ac:dyDescent="0.3">
      <c r="J806" s="191"/>
      <c r="K806" s="191"/>
    </row>
    <row r="807" spans="10:11" x14ac:dyDescent="0.3">
      <c r="J807" s="191"/>
      <c r="K807" s="191"/>
    </row>
    <row r="808" spans="10:11" x14ac:dyDescent="0.3">
      <c r="J808" s="191"/>
      <c r="K808" s="191"/>
    </row>
    <row r="809" spans="10:11" x14ac:dyDescent="0.3">
      <c r="J809" s="191"/>
      <c r="K809" s="191"/>
    </row>
    <row r="810" spans="10:11" x14ac:dyDescent="0.3">
      <c r="J810" s="191"/>
      <c r="K810" s="191"/>
    </row>
    <row r="811" spans="10:11" x14ac:dyDescent="0.3">
      <c r="J811" s="191"/>
      <c r="K811" s="191"/>
    </row>
    <row r="812" spans="10:11" x14ac:dyDescent="0.3">
      <c r="J812" s="191"/>
      <c r="K812" s="191"/>
    </row>
    <row r="813" spans="10:11" x14ac:dyDescent="0.3">
      <c r="J813" s="191"/>
      <c r="K813" s="191"/>
    </row>
    <row r="814" spans="10:11" x14ac:dyDescent="0.3">
      <c r="J814" s="191"/>
      <c r="K814" s="191"/>
    </row>
    <row r="815" spans="10:11" x14ac:dyDescent="0.3">
      <c r="J815" s="191"/>
      <c r="K815" s="191"/>
    </row>
    <row r="816" spans="10:11" x14ac:dyDescent="0.3">
      <c r="J816" s="191"/>
      <c r="K816" s="191"/>
    </row>
    <row r="817" spans="10:11" x14ac:dyDescent="0.3">
      <c r="J817" s="191"/>
      <c r="K817" s="191"/>
    </row>
    <row r="818" spans="10:11" x14ac:dyDescent="0.3">
      <c r="J818" s="191"/>
      <c r="K818" s="191"/>
    </row>
    <row r="819" spans="10:11" x14ac:dyDescent="0.3">
      <c r="J819" s="191"/>
      <c r="K819" s="191"/>
    </row>
    <row r="820" spans="10:11" x14ac:dyDescent="0.3">
      <c r="J820" s="191"/>
      <c r="K820" s="191"/>
    </row>
    <row r="821" spans="10:11" x14ac:dyDescent="0.3">
      <c r="J821" s="191"/>
      <c r="K821" s="191"/>
    </row>
    <row r="822" spans="10:11" x14ac:dyDescent="0.3">
      <c r="J822" s="191"/>
      <c r="K822" s="191"/>
    </row>
    <row r="823" spans="10:11" x14ac:dyDescent="0.3">
      <c r="J823" s="191"/>
      <c r="K823" s="191"/>
    </row>
    <row r="824" spans="10:11" x14ac:dyDescent="0.3">
      <c r="J824" s="191"/>
      <c r="K824" s="191"/>
    </row>
    <row r="825" spans="10:11" x14ac:dyDescent="0.3">
      <c r="J825" s="191"/>
      <c r="K825" s="191"/>
    </row>
    <row r="826" spans="10:11" x14ac:dyDescent="0.3">
      <c r="J826" s="191"/>
      <c r="K826" s="191"/>
    </row>
    <row r="827" spans="10:11" x14ac:dyDescent="0.3">
      <c r="J827" s="191"/>
      <c r="K827" s="191"/>
    </row>
    <row r="828" spans="10:11" x14ac:dyDescent="0.3">
      <c r="J828" s="191"/>
      <c r="K828" s="191"/>
    </row>
    <row r="829" spans="10:11" x14ac:dyDescent="0.3">
      <c r="J829" s="191"/>
      <c r="K829" s="191"/>
    </row>
    <row r="830" spans="10:11" x14ac:dyDescent="0.3">
      <c r="J830" s="191"/>
      <c r="K830" s="191"/>
    </row>
    <row r="831" spans="10:11" x14ac:dyDescent="0.3">
      <c r="J831" s="191"/>
      <c r="K831" s="191"/>
    </row>
    <row r="832" spans="10:11" x14ac:dyDescent="0.3">
      <c r="J832" s="191"/>
      <c r="K832" s="191"/>
    </row>
    <row r="833" spans="10:11" x14ac:dyDescent="0.3">
      <c r="J833" s="191"/>
      <c r="K833" s="191"/>
    </row>
    <row r="834" spans="10:11" x14ac:dyDescent="0.3">
      <c r="J834" s="191"/>
      <c r="K834" s="191"/>
    </row>
    <row r="835" spans="10:11" x14ac:dyDescent="0.3">
      <c r="J835" s="191"/>
      <c r="K835" s="191"/>
    </row>
    <row r="836" spans="10:11" x14ac:dyDescent="0.3">
      <c r="J836" s="191"/>
      <c r="K836" s="191"/>
    </row>
    <row r="837" spans="10:11" x14ac:dyDescent="0.3">
      <c r="J837" s="191"/>
      <c r="K837" s="191"/>
    </row>
    <row r="838" spans="10:11" x14ac:dyDescent="0.3">
      <c r="J838" s="191"/>
      <c r="K838" s="191"/>
    </row>
    <row r="839" spans="10:11" x14ac:dyDescent="0.3">
      <c r="J839" s="191"/>
      <c r="K839" s="191"/>
    </row>
    <row r="840" spans="10:11" x14ac:dyDescent="0.3">
      <c r="J840" s="191"/>
      <c r="K840" s="191"/>
    </row>
    <row r="841" spans="10:11" x14ac:dyDescent="0.3">
      <c r="J841" s="191"/>
      <c r="K841" s="191"/>
    </row>
    <row r="842" spans="10:11" x14ac:dyDescent="0.3">
      <c r="J842" s="191"/>
      <c r="K842" s="191"/>
    </row>
    <row r="843" spans="10:11" x14ac:dyDescent="0.3">
      <c r="J843" s="191"/>
      <c r="K843" s="191"/>
    </row>
    <row r="844" spans="10:11" x14ac:dyDescent="0.3">
      <c r="J844" s="191"/>
      <c r="K844" s="191"/>
    </row>
    <row r="845" spans="10:11" x14ac:dyDescent="0.3">
      <c r="J845" s="191"/>
      <c r="K845" s="191"/>
    </row>
    <row r="846" spans="10:11" x14ac:dyDescent="0.3">
      <c r="J846" s="191"/>
      <c r="K846" s="191"/>
    </row>
    <row r="847" spans="10:11" x14ac:dyDescent="0.3">
      <c r="J847" s="191"/>
      <c r="K847" s="191"/>
    </row>
    <row r="848" spans="10:11" x14ac:dyDescent="0.3">
      <c r="J848" s="191"/>
      <c r="K848" s="191"/>
    </row>
    <row r="849" spans="10:11" x14ac:dyDescent="0.3">
      <c r="J849" s="191"/>
      <c r="K849" s="191"/>
    </row>
    <row r="850" spans="10:11" x14ac:dyDescent="0.3">
      <c r="J850" s="191"/>
      <c r="K850" s="191"/>
    </row>
    <row r="851" spans="10:11" x14ac:dyDescent="0.3">
      <c r="J851" s="191"/>
      <c r="K851" s="191"/>
    </row>
    <row r="852" spans="10:11" x14ac:dyDescent="0.3">
      <c r="J852" s="191"/>
      <c r="K852" s="191"/>
    </row>
    <row r="853" spans="10:11" x14ac:dyDescent="0.3">
      <c r="J853" s="191"/>
      <c r="K853" s="191"/>
    </row>
    <row r="854" spans="10:11" x14ac:dyDescent="0.3">
      <c r="J854" s="191"/>
      <c r="K854" s="191"/>
    </row>
    <row r="855" spans="10:11" x14ac:dyDescent="0.3">
      <c r="J855" s="191"/>
      <c r="K855" s="191"/>
    </row>
    <row r="856" spans="10:11" x14ac:dyDescent="0.3">
      <c r="J856" s="191"/>
      <c r="K856" s="191"/>
    </row>
    <row r="857" spans="10:11" x14ac:dyDescent="0.3">
      <c r="J857" s="191"/>
      <c r="K857" s="191"/>
    </row>
    <row r="858" spans="10:11" x14ac:dyDescent="0.3">
      <c r="J858" s="191"/>
      <c r="K858" s="191"/>
    </row>
    <row r="859" spans="10:11" x14ac:dyDescent="0.3">
      <c r="J859" s="191"/>
      <c r="K859" s="191"/>
    </row>
    <row r="860" spans="10:11" x14ac:dyDescent="0.3">
      <c r="J860" s="191"/>
      <c r="K860" s="191"/>
    </row>
    <row r="861" spans="10:11" x14ac:dyDescent="0.3">
      <c r="J861" s="191"/>
      <c r="K861" s="191"/>
    </row>
    <row r="862" spans="10:11" x14ac:dyDescent="0.3">
      <c r="J862" s="191"/>
      <c r="K862" s="191"/>
    </row>
    <row r="863" spans="10:11" x14ac:dyDescent="0.3">
      <c r="J863" s="191"/>
      <c r="K863" s="191"/>
    </row>
    <row r="864" spans="10:11" x14ac:dyDescent="0.3">
      <c r="J864" s="191"/>
      <c r="K864" s="191"/>
    </row>
    <row r="865" spans="10:11" x14ac:dyDescent="0.3">
      <c r="J865" s="191"/>
      <c r="K865" s="191"/>
    </row>
    <row r="866" spans="10:11" x14ac:dyDescent="0.3">
      <c r="J866" s="191"/>
      <c r="K866" s="191"/>
    </row>
    <row r="867" spans="10:11" x14ac:dyDescent="0.3">
      <c r="J867" s="191"/>
      <c r="K867" s="191"/>
    </row>
    <row r="868" spans="10:11" x14ac:dyDescent="0.3">
      <c r="J868" s="191"/>
      <c r="K868" s="191"/>
    </row>
    <row r="869" spans="10:11" x14ac:dyDescent="0.3">
      <c r="J869" s="191"/>
      <c r="K869" s="191"/>
    </row>
    <row r="870" spans="10:11" x14ac:dyDescent="0.3">
      <c r="J870" s="191"/>
      <c r="K870" s="191"/>
    </row>
    <row r="871" spans="10:11" x14ac:dyDescent="0.3">
      <c r="J871" s="191"/>
      <c r="K871" s="191"/>
    </row>
    <row r="872" spans="10:11" x14ac:dyDescent="0.3">
      <c r="J872" s="191"/>
      <c r="K872" s="191"/>
    </row>
    <row r="873" spans="10:11" x14ac:dyDescent="0.3">
      <c r="J873" s="191"/>
      <c r="K873" s="191"/>
    </row>
    <row r="874" spans="10:11" x14ac:dyDescent="0.3">
      <c r="J874" s="191"/>
      <c r="K874" s="191"/>
    </row>
    <row r="875" spans="10:11" x14ac:dyDescent="0.3">
      <c r="J875" s="191"/>
      <c r="K875" s="191"/>
    </row>
    <row r="876" spans="10:11" x14ac:dyDescent="0.3">
      <c r="J876" s="191"/>
      <c r="K876" s="191"/>
    </row>
    <row r="877" spans="10:11" x14ac:dyDescent="0.3">
      <c r="J877" s="191"/>
      <c r="K877" s="191"/>
    </row>
    <row r="878" spans="10:11" x14ac:dyDescent="0.3">
      <c r="J878" s="191"/>
      <c r="K878" s="191"/>
    </row>
    <row r="879" spans="10:11" x14ac:dyDescent="0.3">
      <c r="J879" s="191"/>
      <c r="K879" s="191"/>
    </row>
    <row r="880" spans="10:11" x14ac:dyDescent="0.3">
      <c r="J880" s="191"/>
      <c r="K880" s="191"/>
    </row>
    <row r="881" spans="10:11" x14ac:dyDescent="0.3">
      <c r="J881" s="191"/>
      <c r="K881" s="191"/>
    </row>
    <row r="882" spans="10:11" x14ac:dyDescent="0.3">
      <c r="J882" s="191"/>
      <c r="K882" s="191"/>
    </row>
    <row r="883" spans="10:11" x14ac:dyDescent="0.3">
      <c r="J883" s="191"/>
      <c r="K883" s="191"/>
    </row>
    <row r="884" spans="10:11" x14ac:dyDescent="0.3">
      <c r="J884" s="191"/>
      <c r="K884" s="191"/>
    </row>
    <row r="885" spans="10:11" x14ac:dyDescent="0.3">
      <c r="J885" s="191"/>
      <c r="K885" s="191"/>
    </row>
    <row r="886" spans="10:11" x14ac:dyDescent="0.3">
      <c r="J886" s="191"/>
      <c r="K886" s="191"/>
    </row>
    <row r="887" spans="10:11" x14ac:dyDescent="0.3">
      <c r="J887" s="191"/>
      <c r="K887" s="191"/>
    </row>
    <row r="888" spans="10:11" x14ac:dyDescent="0.3">
      <c r="J888" s="191"/>
      <c r="K888" s="191"/>
    </row>
    <row r="889" spans="10:11" x14ac:dyDescent="0.3">
      <c r="J889" s="191"/>
      <c r="K889" s="191"/>
    </row>
    <row r="890" spans="10:11" x14ac:dyDescent="0.3">
      <c r="J890" s="191"/>
      <c r="K890" s="191"/>
    </row>
    <row r="891" spans="10:11" x14ac:dyDescent="0.3">
      <c r="J891" s="191"/>
      <c r="K891" s="191"/>
    </row>
    <row r="892" spans="10:11" x14ac:dyDescent="0.3">
      <c r="J892" s="191"/>
      <c r="K892" s="191"/>
    </row>
    <row r="893" spans="10:11" x14ac:dyDescent="0.3">
      <c r="J893" s="191"/>
      <c r="K893" s="191"/>
    </row>
    <row r="894" spans="10:11" x14ac:dyDescent="0.3">
      <c r="J894" s="191"/>
      <c r="K894" s="191"/>
    </row>
    <row r="895" spans="10:11" x14ac:dyDescent="0.3">
      <c r="J895" s="191"/>
      <c r="K895" s="191"/>
    </row>
    <row r="896" spans="10:11" x14ac:dyDescent="0.3">
      <c r="J896" s="191"/>
      <c r="K896" s="191"/>
    </row>
    <row r="897" spans="10:11" x14ac:dyDescent="0.3">
      <c r="J897" s="191"/>
      <c r="K897" s="191"/>
    </row>
    <row r="898" spans="10:11" x14ac:dyDescent="0.3">
      <c r="J898" s="191"/>
      <c r="K898" s="191"/>
    </row>
    <row r="899" spans="10:11" x14ac:dyDescent="0.3">
      <c r="J899" s="191"/>
      <c r="K899" s="191"/>
    </row>
    <row r="900" spans="10:11" x14ac:dyDescent="0.3">
      <c r="J900" s="191"/>
      <c r="K900" s="191"/>
    </row>
    <row r="901" spans="10:11" x14ac:dyDescent="0.3">
      <c r="J901" s="191"/>
      <c r="K901" s="191"/>
    </row>
    <row r="902" spans="10:11" x14ac:dyDescent="0.3">
      <c r="J902" s="191"/>
      <c r="K902" s="191"/>
    </row>
    <row r="903" spans="10:11" x14ac:dyDescent="0.3">
      <c r="J903" s="191"/>
      <c r="K903" s="191"/>
    </row>
    <row r="904" spans="10:11" x14ac:dyDescent="0.3">
      <c r="J904" s="191"/>
      <c r="K904" s="191"/>
    </row>
    <row r="905" spans="10:11" x14ac:dyDescent="0.3">
      <c r="J905" s="191"/>
      <c r="K905" s="191"/>
    </row>
    <row r="906" spans="10:11" x14ac:dyDescent="0.3">
      <c r="J906" s="191"/>
      <c r="K906" s="191"/>
    </row>
    <row r="907" spans="10:11" x14ac:dyDescent="0.3">
      <c r="J907" s="191"/>
      <c r="K907" s="191"/>
    </row>
    <row r="908" spans="10:11" x14ac:dyDescent="0.3">
      <c r="J908" s="191"/>
      <c r="K908" s="191"/>
    </row>
    <row r="909" spans="10:11" x14ac:dyDescent="0.3">
      <c r="J909" s="191"/>
      <c r="K909" s="191"/>
    </row>
    <row r="910" spans="10:11" x14ac:dyDescent="0.3">
      <c r="J910" s="191"/>
      <c r="K910" s="191"/>
    </row>
    <row r="911" spans="10:11" x14ac:dyDescent="0.3">
      <c r="J911" s="191"/>
      <c r="K911" s="191"/>
    </row>
    <row r="912" spans="10:11" x14ac:dyDescent="0.3">
      <c r="J912" s="191"/>
      <c r="K912" s="191"/>
    </row>
    <row r="913" spans="10:11" x14ac:dyDescent="0.3">
      <c r="J913" s="191"/>
      <c r="K913" s="191"/>
    </row>
    <row r="914" spans="10:11" x14ac:dyDescent="0.3">
      <c r="J914" s="191"/>
      <c r="K914" s="191"/>
    </row>
    <row r="915" spans="10:11" x14ac:dyDescent="0.3">
      <c r="J915" s="191"/>
      <c r="K915" s="191"/>
    </row>
    <row r="916" spans="10:11" x14ac:dyDescent="0.3">
      <c r="J916" s="191"/>
      <c r="K916" s="191"/>
    </row>
    <row r="917" spans="10:11" x14ac:dyDescent="0.3">
      <c r="J917" s="191"/>
      <c r="K917" s="191"/>
    </row>
    <row r="918" spans="10:11" x14ac:dyDescent="0.3">
      <c r="J918" s="191"/>
      <c r="K918" s="191"/>
    </row>
    <row r="919" spans="10:11" x14ac:dyDescent="0.3">
      <c r="J919" s="191"/>
      <c r="K919" s="191"/>
    </row>
    <row r="920" spans="10:11" x14ac:dyDescent="0.3">
      <c r="J920" s="191"/>
      <c r="K920" s="191"/>
    </row>
    <row r="921" spans="10:11" x14ac:dyDescent="0.3">
      <c r="J921" s="191"/>
      <c r="K921" s="191"/>
    </row>
    <row r="922" spans="10:11" x14ac:dyDescent="0.3">
      <c r="J922" s="191"/>
      <c r="K922" s="191"/>
    </row>
    <row r="923" spans="10:11" x14ac:dyDescent="0.3">
      <c r="J923" s="191"/>
      <c r="K923" s="191"/>
    </row>
    <row r="924" spans="10:11" x14ac:dyDescent="0.3">
      <c r="J924" s="191"/>
      <c r="K924" s="191"/>
    </row>
    <row r="925" spans="10:11" x14ac:dyDescent="0.3">
      <c r="J925" s="191"/>
      <c r="K925" s="191"/>
    </row>
    <row r="926" spans="10:11" x14ac:dyDescent="0.3">
      <c r="J926" s="191"/>
      <c r="K926" s="191"/>
    </row>
    <row r="927" spans="10:11" x14ac:dyDescent="0.3">
      <c r="J927" s="191"/>
      <c r="K927" s="191"/>
    </row>
    <row r="928" spans="10:11" x14ac:dyDescent="0.3">
      <c r="J928" s="191"/>
      <c r="K928" s="191"/>
    </row>
    <row r="929" spans="10:11" x14ac:dyDescent="0.3">
      <c r="J929" s="191"/>
      <c r="K929" s="191"/>
    </row>
    <row r="930" spans="10:11" x14ac:dyDescent="0.3">
      <c r="J930" s="191"/>
      <c r="K930" s="191"/>
    </row>
    <row r="931" spans="10:11" x14ac:dyDescent="0.3">
      <c r="J931" s="191"/>
      <c r="K931" s="191"/>
    </row>
    <row r="932" spans="10:11" x14ac:dyDescent="0.3">
      <c r="J932" s="191"/>
      <c r="K932" s="191"/>
    </row>
    <row r="933" spans="10:11" x14ac:dyDescent="0.3">
      <c r="J933" s="191"/>
      <c r="K933" s="191"/>
    </row>
    <row r="934" spans="10:11" x14ac:dyDescent="0.3">
      <c r="J934" s="191"/>
      <c r="K934" s="191"/>
    </row>
    <row r="935" spans="10:11" x14ac:dyDescent="0.3">
      <c r="J935" s="191"/>
      <c r="K935" s="191"/>
    </row>
    <row r="936" spans="10:11" x14ac:dyDescent="0.3">
      <c r="J936" s="191"/>
      <c r="K936" s="191"/>
    </row>
    <row r="937" spans="10:11" x14ac:dyDescent="0.3">
      <c r="J937" s="191"/>
      <c r="K937" s="191"/>
    </row>
    <row r="938" spans="10:11" x14ac:dyDescent="0.3">
      <c r="J938" s="191"/>
      <c r="K938" s="191"/>
    </row>
    <row r="939" spans="10:11" x14ac:dyDescent="0.3">
      <c r="J939" s="191"/>
      <c r="K939" s="191"/>
    </row>
    <row r="940" spans="10:11" x14ac:dyDescent="0.3">
      <c r="J940" s="191"/>
      <c r="K940" s="191"/>
    </row>
    <row r="941" spans="10:11" x14ac:dyDescent="0.3">
      <c r="J941" s="191"/>
      <c r="K941" s="191"/>
    </row>
    <row r="942" spans="10:11" x14ac:dyDescent="0.3">
      <c r="J942" s="191"/>
      <c r="K942" s="191"/>
    </row>
    <row r="943" spans="10:11" x14ac:dyDescent="0.3">
      <c r="J943" s="191"/>
      <c r="K943" s="191"/>
    </row>
    <row r="944" spans="10:11" x14ac:dyDescent="0.3">
      <c r="J944" s="191"/>
      <c r="K944" s="191"/>
    </row>
    <row r="945" spans="10:11" x14ac:dyDescent="0.3">
      <c r="J945" s="191"/>
      <c r="K945" s="191"/>
    </row>
    <row r="946" spans="10:11" x14ac:dyDescent="0.3">
      <c r="J946" s="191"/>
      <c r="K946" s="191"/>
    </row>
    <row r="947" spans="10:11" x14ac:dyDescent="0.3">
      <c r="J947" s="191"/>
      <c r="K947" s="191"/>
    </row>
    <row r="948" spans="10:11" x14ac:dyDescent="0.3">
      <c r="J948" s="191"/>
      <c r="K948" s="191"/>
    </row>
    <row r="949" spans="10:11" x14ac:dyDescent="0.3">
      <c r="J949" s="191"/>
      <c r="K949" s="191"/>
    </row>
    <row r="950" spans="10:11" x14ac:dyDescent="0.3">
      <c r="J950" s="191"/>
      <c r="K950" s="191"/>
    </row>
    <row r="951" spans="10:11" x14ac:dyDescent="0.3">
      <c r="J951" s="191"/>
      <c r="K951" s="191"/>
    </row>
    <row r="952" spans="10:11" x14ac:dyDescent="0.3">
      <c r="J952" s="191"/>
      <c r="K952" s="191"/>
    </row>
    <row r="953" spans="10:11" x14ac:dyDescent="0.3">
      <c r="J953" s="191"/>
      <c r="K953" s="191"/>
    </row>
    <row r="954" spans="10:11" x14ac:dyDescent="0.3">
      <c r="J954" s="191"/>
      <c r="K954" s="191"/>
    </row>
    <row r="955" spans="10:11" x14ac:dyDescent="0.3">
      <c r="J955" s="191"/>
      <c r="K955" s="191"/>
    </row>
    <row r="956" spans="10:11" x14ac:dyDescent="0.3">
      <c r="J956" s="191"/>
      <c r="K956" s="191"/>
    </row>
    <row r="957" spans="10:11" x14ac:dyDescent="0.3">
      <c r="J957" s="191"/>
      <c r="K957" s="191"/>
    </row>
    <row r="958" spans="10:11" x14ac:dyDescent="0.3">
      <c r="J958" s="191"/>
      <c r="K958" s="191"/>
    </row>
    <row r="959" spans="10:11" x14ac:dyDescent="0.3">
      <c r="J959" s="191"/>
      <c r="K959" s="191"/>
    </row>
    <row r="960" spans="10:11" x14ac:dyDescent="0.3">
      <c r="J960" s="191"/>
      <c r="K960" s="191"/>
    </row>
    <row r="961" spans="10:11" x14ac:dyDescent="0.3">
      <c r="J961" s="191"/>
      <c r="K961" s="191"/>
    </row>
    <row r="962" spans="10:11" x14ac:dyDescent="0.3">
      <c r="J962" s="191"/>
      <c r="K962" s="191"/>
    </row>
    <row r="963" spans="10:11" x14ac:dyDescent="0.3">
      <c r="J963" s="191"/>
      <c r="K963" s="191"/>
    </row>
    <row r="964" spans="10:11" x14ac:dyDescent="0.3">
      <c r="J964" s="191"/>
      <c r="K964" s="191"/>
    </row>
    <row r="965" spans="10:11" x14ac:dyDescent="0.3">
      <c r="J965" s="191"/>
      <c r="K965" s="191"/>
    </row>
    <row r="966" spans="10:11" x14ac:dyDescent="0.3">
      <c r="J966" s="191"/>
      <c r="K966" s="191"/>
    </row>
    <row r="967" spans="10:11" x14ac:dyDescent="0.3">
      <c r="J967" s="191"/>
      <c r="K967" s="191"/>
    </row>
    <row r="968" spans="10:11" x14ac:dyDescent="0.3">
      <c r="J968" s="191"/>
      <c r="K968" s="191"/>
    </row>
    <row r="969" spans="10:11" x14ac:dyDescent="0.3">
      <c r="J969" s="191"/>
      <c r="K969" s="191"/>
    </row>
    <row r="970" spans="10:11" x14ac:dyDescent="0.3">
      <c r="J970" s="191"/>
      <c r="K970" s="191"/>
    </row>
    <row r="971" spans="10:11" x14ac:dyDescent="0.3">
      <c r="J971" s="191"/>
      <c r="K971" s="191"/>
    </row>
    <row r="972" spans="10:11" x14ac:dyDescent="0.3">
      <c r="J972" s="191"/>
      <c r="K972" s="191"/>
    </row>
    <row r="973" spans="10:11" x14ac:dyDescent="0.3">
      <c r="J973" s="191"/>
      <c r="K973" s="191"/>
    </row>
    <row r="974" spans="10:11" x14ac:dyDescent="0.3">
      <c r="J974" s="191"/>
      <c r="K974" s="191"/>
    </row>
    <row r="975" spans="10:11" x14ac:dyDescent="0.3">
      <c r="J975" s="191"/>
      <c r="K975" s="191"/>
    </row>
    <row r="976" spans="10:11" x14ac:dyDescent="0.3">
      <c r="J976" s="191"/>
      <c r="K976" s="191"/>
    </row>
    <row r="977" spans="10:11" x14ac:dyDescent="0.3">
      <c r="J977" s="191"/>
      <c r="K977" s="191"/>
    </row>
    <row r="978" spans="10:11" x14ac:dyDescent="0.3">
      <c r="J978" s="191"/>
      <c r="K978" s="191"/>
    </row>
    <row r="979" spans="10:11" x14ac:dyDescent="0.3">
      <c r="J979" s="191"/>
      <c r="K979" s="191"/>
    </row>
    <row r="980" spans="10:11" x14ac:dyDescent="0.3">
      <c r="J980" s="191"/>
      <c r="K980" s="191"/>
    </row>
  </sheetData>
  <mergeCells count="78">
    <mergeCell ref="M30:M32"/>
    <mergeCell ref="M28:M29"/>
    <mergeCell ref="M24:M27"/>
    <mergeCell ref="M17:M23"/>
    <mergeCell ref="A74:D74"/>
    <mergeCell ref="A55:D55"/>
    <mergeCell ref="A48:A53"/>
    <mergeCell ref="B48:B53"/>
    <mergeCell ref="C48:C53"/>
    <mergeCell ref="D48:D53"/>
    <mergeCell ref="M48:M53"/>
    <mergeCell ref="A33:A43"/>
    <mergeCell ref="B33:B43"/>
    <mergeCell ref="C33:C43"/>
    <mergeCell ref="D33:D43"/>
    <mergeCell ref="M33:M43"/>
    <mergeCell ref="A44:A47"/>
    <mergeCell ref="B44:B47"/>
    <mergeCell ref="C44:C47"/>
    <mergeCell ref="D44:D47"/>
    <mergeCell ref="M44:M47"/>
    <mergeCell ref="A28:A29"/>
    <mergeCell ref="B28:B29"/>
    <mergeCell ref="C28:C29"/>
    <mergeCell ref="D28:D29"/>
    <mergeCell ref="A30:A32"/>
    <mergeCell ref="B30:B32"/>
    <mergeCell ref="C30:C32"/>
    <mergeCell ref="D30:D32"/>
    <mergeCell ref="A17:A23"/>
    <mergeCell ref="B17:B23"/>
    <mergeCell ref="C17:C23"/>
    <mergeCell ref="D17:D23"/>
    <mergeCell ref="A24:A27"/>
    <mergeCell ref="B24:B27"/>
    <mergeCell ref="C24:C27"/>
    <mergeCell ref="D24:D27"/>
    <mergeCell ref="U7:U8"/>
    <mergeCell ref="A9:A16"/>
    <mergeCell ref="B9:B16"/>
    <mergeCell ref="C9:C16"/>
    <mergeCell ref="D9:D16"/>
    <mergeCell ref="M9:M16"/>
    <mergeCell ref="O7:O8"/>
    <mergeCell ref="P7:P8"/>
    <mergeCell ref="Q7:Q8"/>
    <mergeCell ref="R7:R8"/>
    <mergeCell ref="S7:S8"/>
    <mergeCell ref="T7:T8"/>
    <mergeCell ref="G7:H7"/>
    <mergeCell ref="I7:I8"/>
    <mergeCell ref="K7:K8"/>
    <mergeCell ref="L7:L8"/>
    <mergeCell ref="M7:M8"/>
    <mergeCell ref="N7:N8"/>
    <mergeCell ref="A7:A8"/>
    <mergeCell ref="B7:B8"/>
    <mergeCell ref="C7:C8"/>
    <mergeCell ref="D7:D8"/>
    <mergeCell ref="E7:E8"/>
    <mergeCell ref="F7:F8"/>
    <mergeCell ref="J7:J8"/>
    <mergeCell ref="A4:B4"/>
    <mergeCell ref="C4:G4"/>
    <mergeCell ref="A5:B5"/>
    <mergeCell ref="C5:U5"/>
    <mergeCell ref="A6:P6"/>
    <mergeCell ref="Q6:R6"/>
    <mergeCell ref="S6:U6"/>
    <mergeCell ref="A3:B3"/>
    <mergeCell ref="C3:I3"/>
    <mergeCell ref="K3:L3"/>
    <mergeCell ref="M3:U3"/>
    <mergeCell ref="A1:B1"/>
    <mergeCell ref="L1:T1"/>
    <mergeCell ref="A2:B2"/>
    <mergeCell ref="K2:L2"/>
    <mergeCell ref="M2:U2"/>
  </mergeCells>
  <dataValidations count="1">
    <dataValidation type="date" operator="greaterThanOrEqual" allowBlank="1" showInputMessage="1" showErrorMessage="1" sqref="G9:G53 E9:E59">
      <formula1>41426</formula1>
    </dataValidation>
  </dataValidations>
  <hyperlinks>
    <hyperlink ref="P9" r:id="rId1"/>
  </hyperlinks>
  <printOptions verticalCentered="1"/>
  <pageMargins left="0.39370078740157483" right="0.19685039370078741" top="0.59055118110236227" bottom="0.39370078740157483" header="0.31496062992125984" footer="0.31496062992125984"/>
  <pageSetup paperSize="5" scale="6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18"/>
  <sheetViews>
    <sheetView workbookViewId="0">
      <selection activeCell="A16" sqref="A16:G18"/>
    </sheetView>
  </sheetViews>
  <sheetFormatPr baseColWidth="10" defaultRowHeight="14.4" x14ac:dyDescent="0.3"/>
  <sheetData>
    <row r="7" spans="1:7" x14ac:dyDescent="0.3">
      <c r="A7" s="166" t="s">
        <v>89</v>
      </c>
      <c r="B7" s="166"/>
      <c r="C7" s="166"/>
      <c r="D7" s="166"/>
      <c r="E7" s="166"/>
      <c r="F7" s="166"/>
      <c r="G7" s="166"/>
    </row>
    <row r="8" spans="1:7" x14ac:dyDescent="0.3">
      <c r="A8" s="166"/>
      <c r="B8" s="166"/>
      <c r="C8" s="166"/>
      <c r="D8" s="166"/>
      <c r="E8" s="166"/>
      <c r="F8" s="166"/>
      <c r="G8" s="166"/>
    </row>
    <row r="9" spans="1:7" x14ac:dyDescent="0.3">
      <c r="A9" s="166"/>
      <c r="B9" s="166"/>
      <c r="C9" s="166"/>
      <c r="D9" s="166"/>
      <c r="E9" s="166"/>
      <c r="F9" s="166"/>
      <c r="G9" s="166"/>
    </row>
    <row r="10" spans="1:7" x14ac:dyDescent="0.3">
      <c r="A10" s="167" t="s">
        <v>90</v>
      </c>
      <c r="B10" s="168"/>
      <c r="C10" s="168"/>
      <c r="D10" s="168"/>
      <c r="E10" s="168"/>
      <c r="F10" s="168"/>
      <c r="G10" s="169"/>
    </row>
    <row r="11" spans="1:7" x14ac:dyDescent="0.3">
      <c r="A11" s="170"/>
      <c r="B11" s="171"/>
      <c r="C11" s="171"/>
      <c r="D11" s="171"/>
      <c r="E11" s="171"/>
      <c r="F11" s="171"/>
      <c r="G11" s="172"/>
    </row>
    <row r="12" spans="1:7" x14ac:dyDescent="0.3">
      <c r="A12" s="173"/>
      <c r="B12" s="174"/>
      <c r="C12" s="174"/>
      <c r="D12" s="174"/>
      <c r="E12" s="174"/>
      <c r="F12" s="174"/>
      <c r="G12" s="175"/>
    </row>
    <row r="13" spans="1:7" x14ac:dyDescent="0.3">
      <c r="A13" s="166" t="s">
        <v>91</v>
      </c>
      <c r="B13" s="166"/>
      <c r="C13" s="166"/>
      <c r="D13" s="166"/>
      <c r="E13" s="166"/>
      <c r="F13" s="166"/>
      <c r="G13" s="166"/>
    </row>
    <row r="14" spans="1:7" x14ac:dyDescent="0.3">
      <c r="A14" s="166"/>
      <c r="B14" s="166"/>
      <c r="C14" s="166"/>
      <c r="D14" s="166"/>
      <c r="E14" s="166"/>
      <c r="F14" s="166"/>
      <c r="G14" s="166"/>
    </row>
    <row r="15" spans="1:7" x14ac:dyDescent="0.3">
      <c r="A15" s="166"/>
      <c r="B15" s="166"/>
      <c r="C15" s="166"/>
      <c r="D15" s="166"/>
      <c r="E15" s="166"/>
      <c r="F15" s="166"/>
      <c r="G15" s="166"/>
    </row>
    <row r="16" spans="1:7" x14ac:dyDescent="0.3">
      <c r="A16" s="166" t="s">
        <v>92</v>
      </c>
      <c r="B16" s="166"/>
      <c r="C16" s="166"/>
      <c r="D16" s="166"/>
      <c r="E16" s="166"/>
      <c r="F16" s="166"/>
      <c r="G16" s="166"/>
    </row>
    <row r="17" spans="1:7" x14ac:dyDescent="0.3">
      <c r="A17" s="166"/>
      <c r="B17" s="166"/>
      <c r="C17" s="166"/>
      <c r="D17" s="166"/>
      <c r="E17" s="166"/>
      <c r="F17" s="166"/>
      <c r="G17" s="166"/>
    </row>
    <row r="18" spans="1:7" x14ac:dyDescent="0.3">
      <c r="A18" s="166"/>
      <c r="B18" s="166"/>
      <c r="C18" s="166"/>
      <c r="D18" s="166"/>
      <c r="E18" s="166"/>
      <c r="F18" s="166"/>
      <c r="G18" s="166"/>
    </row>
  </sheetData>
  <mergeCells count="4">
    <mergeCell ref="A7:G9"/>
    <mergeCell ref="A10:G12"/>
    <mergeCell ref="A13:G15"/>
    <mergeCell ref="A16:G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4to Trimestre 2016</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Norma Constanza Garcia Ramirez</cp:lastModifiedBy>
  <cp:lastPrinted>2017-02-08T19:59:31Z</cp:lastPrinted>
  <dcterms:created xsi:type="dcterms:W3CDTF">2016-07-06T19:37:36Z</dcterms:created>
  <dcterms:modified xsi:type="dcterms:W3CDTF">2017-11-01T15:48:25Z</dcterms:modified>
</cp:coreProperties>
</file>